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635" activeTab="0"/>
  </bookViews>
  <sheets>
    <sheet name="B2 Chuyen tiep" sheetId="1" r:id="rId1"/>
  </sheets>
  <definedNames>
    <definedName name="_xlnm.Print_Area" localSheetId="0">'B2 Chuyen tiep'!$A$1:$K$152</definedName>
    <definedName name="_xlnm.Print_Titles" localSheetId="0">'B2 Chuyen tiep'!$6:$8</definedName>
  </definedNames>
  <calcPr fullCalcOnLoad="1"/>
</workbook>
</file>

<file path=xl/sharedStrings.xml><?xml version="1.0" encoding="utf-8"?>
<sst xmlns="http://schemas.openxmlformats.org/spreadsheetml/2006/main" count="508" uniqueCount="426">
  <si>
    <t>STT</t>
  </si>
  <si>
    <t>Địa điểm thực hiện</t>
  </si>
  <si>
    <t>Đất lúa</t>
  </si>
  <si>
    <t>Trong đó</t>
  </si>
  <si>
    <t>Tên dự án, công trình</t>
  </si>
  <si>
    <t>Chủ Đầu tư</t>
  </si>
  <si>
    <t>Tổng số</t>
  </si>
  <si>
    <t>Các loại đất khác</t>
  </si>
  <si>
    <t>Lý do xin chuyển tiếp thực hiện</t>
  </si>
  <si>
    <t>Đất rừng đặc dụng</t>
  </si>
  <si>
    <t>Đất rừng phòng hộ</t>
  </si>
  <si>
    <t>Đất rừng sản xuất</t>
  </si>
  <si>
    <t>I</t>
  </si>
  <si>
    <t>II</t>
  </si>
  <si>
    <t>III</t>
  </si>
  <si>
    <t>Trường Đại học Hùng Vương</t>
  </si>
  <si>
    <t>Phường Vân Phú, Dữu Lâu</t>
  </si>
  <si>
    <t>Trường tiểu học Hòa Bình</t>
  </si>
  <si>
    <t>Phường Bến Gót</t>
  </si>
  <si>
    <t>UBND phường Bến Gót</t>
  </si>
  <si>
    <t>phường Vân Phú, Hy Cương</t>
  </si>
  <si>
    <t>Trạm xử lý nước thải số 1</t>
  </si>
  <si>
    <t>Phường Minh Nông</t>
  </si>
  <si>
    <t>Công ty Cổ phần cấp  nước Phú Thọ</t>
  </si>
  <si>
    <t>Xây dựng các công trình Đường dây và trạm biến áp trên địa bàn thành phố Việt Trì</t>
  </si>
  <si>
    <t>Các Phường, xã: Dữu Lâu, Hùng Lô, Gia Cẩm, Tân Dân, Phượng Lâu, Tiên Cát, Nông Trang, Vân Cơ, Trưng Vương, Vân Phú, Thụy Vân, Chu Hóa, Hy Cương</t>
  </si>
  <si>
    <t>Điện lực Phú Thọ</t>
  </si>
  <si>
    <t>Phân phối hiệu quả DEP - Bổ sung giai đoạn 2-TP Việt Trì-Tỉnh Phú Thọ</t>
  </si>
  <si>
    <t>Các Phường, xã: Dữu Lâu, Hùng Lô, Gia Cẩm, Tân Dân, Phượng Lâu, Tiên Cát, Nông Trang, Vân Cơ, Trưng Vương, Vân Phú, Thụy Vân, Chu Hóa, Hi Cương</t>
  </si>
  <si>
    <t>IV</t>
  </si>
  <si>
    <t>Dự án xây dựng hệ thống thu gom và xử lý nước thải thành phố Việt Trì sử dụng vốn vay EDCF-Hàn Quốc</t>
  </si>
  <si>
    <t>Các phường: Minh Nông, Bến Gót, Tiên Cát</t>
  </si>
  <si>
    <t>Khu nhà ở đô thị phường Nông Trang (Trước đây là Dự án Khu nhà ở đô thị Hùng Vương Center cũ)</t>
  </si>
  <si>
    <t xml:space="preserve">Phường Nông Trang </t>
  </si>
  <si>
    <t>UBND Thành phố</t>
  </si>
  <si>
    <t>Hạ tầng kỹ thuật khu dân cư tại khu Giếng Vôi (2,25ha); Đồng Dộc Chốt (0,5ha)</t>
  </si>
  <si>
    <t>phường Vân Phú</t>
  </si>
  <si>
    <t>UBND phường Vân Phú</t>
  </si>
  <si>
    <t>Điều chỉnh diện tích và chuyển tiếp dự án: Hạ tầng kỹ thuật khu dân cư tại khu Lò Đá, khu 2, phường Vân Cơ</t>
  </si>
  <si>
    <t>Phường Vân Cơ</t>
  </si>
  <si>
    <t>UBND phường Vân Cơ</t>
  </si>
  <si>
    <t>Dự án: Hạ tầng kỹ thuật khu dân cư  tại khu Việt Hưng (3,0ha)</t>
  </si>
  <si>
    <t>Xã Thụy Vân</t>
  </si>
  <si>
    <t>UBND xã Thụy Vân</t>
  </si>
  <si>
    <t>Hạ tầng kỹ thuật khu dân cư tại khu 8, xã Hùng Lô</t>
  </si>
  <si>
    <t>Xã Hùng Lô</t>
  </si>
  <si>
    <t>UBND xã Hùng Lô</t>
  </si>
  <si>
    <t>Dự án: Hạ tầng kỹ thuật khu dân cư tại khu Đồng Song (2,3 ha); Nông Cạn - Cát Mèo (2,1)</t>
  </si>
  <si>
    <t>Xã Sông Lô</t>
  </si>
  <si>
    <t>UBND xã Sông Lô</t>
  </si>
  <si>
    <t>Xã Trưng Vương</t>
  </si>
  <si>
    <t>UBND xã Trưng Vương</t>
  </si>
  <si>
    <t>Xã Phượng Lâu</t>
  </si>
  <si>
    <t>UBND xã Phượng Lâu</t>
  </si>
  <si>
    <t>Dự án: Hạ tầng kỹ thuật khu dân cư tại khu Đồng Chằm 1, Đồng Chằm 2 (1,8ha); Hóc Dỗ ( 2,1ha)</t>
  </si>
  <si>
    <t>Xã Thanh Đình</t>
  </si>
  <si>
    <t>UBND xã Thanh Đình</t>
  </si>
  <si>
    <t xml:space="preserve">Mở rộng khu công nghiệp Thụy Vân tại xã Thụy Vân </t>
  </si>
  <si>
    <t>Ban quản lý khu công nghiệp</t>
  </si>
  <si>
    <t>Mở rộng khu công nghiệp Thụy Vân tại xã Thanh Đình</t>
  </si>
  <si>
    <t>Mở rộng trường mầm non Phú Hộ 2, Thanh Vinh</t>
  </si>
  <si>
    <t>xã Phú Hộ, Thanh Vinh</t>
  </si>
  <si>
    <t>UBND thị xã</t>
  </si>
  <si>
    <t>Xây dựng các công trình Đường dây và trạm biến áp</t>
  </si>
  <si>
    <t>Các xã, phường thuộc địa bàn thị xã Phú Thọ</t>
  </si>
  <si>
    <t>Hà Thạch, Phú Hộ, Hà Lộc</t>
  </si>
  <si>
    <t>Cụm Công nghiệp Thanh Minh (Giai đoạn 1)</t>
  </si>
  <si>
    <t>Xã Thanh Minh</t>
  </si>
  <si>
    <t>Xã Gia Thanh, Bảo Thanh, Phú Lộc, Vĩnh Phú, An Đạo, Phù Ninh, Tiên Du, Phú Nham</t>
  </si>
  <si>
    <t>Tổng công ty truyền tải điện Quốc Gia - NPT</t>
  </si>
  <si>
    <t>Dự án xây dựng khu xử lý chất thải rắn Trạm Thản</t>
  </si>
  <si>
    <t>Xã Trạm Thản</t>
  </si>
  <si>
    <t>Sở Xây dựng</t>
  </si>
  <si>
    <t>Khu tái định cư dự án cụm công nghiệp Tử Đà, An Đạo</t>
  </si>
  <si>
    <t>Xã Tử Đà</t>
  </si>
  <si>
    <t>Công ty Cổ phần Việt Nam- Korea</t>
  </si>
  <si>
    <t>Khu 1B, xã Phú Nham</t>
  </si>
  <si>
    <t>UBND huyện Phù Ninh</t>
  </si>
  <si>
    <t>Xây dựng sân thể thao trung tâm</t>
  </si>
  <si>
    <t>Khu 5, xã Tiên Du</t>
  </si>
  <si>
    <t>UBND xã Tiên Du</t>
  </si>
  <si>
    <t>Xây dựng hạ kỹ thuật khu dân cư</t>
  </si>
  <si>
    <t>Đồng Lường- khu 4</t>
  </si>
  <si>
    <t>UBND xã An Đạo</t>
  </si>
  <si>
    <t>Khu Cẩu- khu 6, Cầu Cóc- khu 2, Giếng Vạn- khu 8</t>
  </si>
  <si>
    <t>UBND xã Gia Thanh</t>
  </si>
  <si>
    <t>Nền Quán- khu 6, Đồng Am- khu 6, Cội Nụ</t>
  </si>
  <si>
    <t>UBND xã Lệ Mỹ</t>
  </si>
  <si>
    <t>UBND xã Phú Lộc</t>
  </si>
  <si>
    <t>Mở rộng cụm công nghiệp Tử Đà- An Đạo</t>
  </si>
  <si>
    <t>Xã Tử Đà, An Đạo</t>
  </si>
  <si>
    <t xml:space="preserve">Dự án mở rộng, mở mới nghĩa trang, nghĩa địa các xã: Xuân Huy, Kinh Kệ, Vĩnh Lại, Sơn Dương, Xuân Lũng, Tiên Kiên </t>
  </si>
  <si>
    <t>Khu Gò Đa - Xã Xuân Huy</t>
  </si>
  <si>
    <t>UBND xã Xuân Huy</t>
  </si>
  <si>
    <t xml:space="preserve"> Khu Đồng Gầu - xã Kinh Kệ</t>
  </si>
  <si>
    <t>UBND xã Kinh Kệ</t>
  </si>
  <si>
    <t xml:space="preserve"> Khu Ngái - Xã Vĩnh Lại</t>
  </si>
  <si>
    <t>UBND xã Vĩnh Lại</t>
  </si>
  <si>
    <t>Khu Nhà Chạo, Nhà Sấu - Xã Sơn Dương</t>
  </si>
  <si>
    <t>UBND xã Sơn Dương</t>
  </si>
  <si>
    <t xml:space="preserve">Khu Rừng Giữa Lớn - Xuân Lũng </t>
  </si>
  <si>
    <t>UBND xã Xuân Lũng</t>
  </si>
  <si>
    <t>Đồi Trô (Khu 15)  - xã Tiên kiên</t>
  </si>
  <si>
    <t>UBND xã Tiên Kiên</t>
  </si>
  <si>
    <t>Dự án xây dựng khu đô thị mới TT Hùng Sơn</t>
  </si>
  <si>
    <t>Khu 5 - TT. Hùng Sơn</t>
  </si>
  <si>
    <t>UBND TT Hùng Sơn</t>
  </si>
  <si>
    <t>Khu 13  - TT. Hùng Sơn</t>
  </si>
  <si>
    <t>QĐ số 2553/QĐ-UBND ngày
 07/6/2019 của UBND huyện Lâm Thao V/v phê duyệt QHCT 1/500</t>
  </si>
  <si>
    <t>Dự án xây dựng khu dân cư nông thôn</t>
  </si>
  <si>
    <t xml:space="preserve"> Hóc Ao khu 2</t>
  </si>
  <si>
    <t>UBND xã Bản Nguyên</t>
  </si>
  <si>
    <t>Ao ông Biên</t>
  </si>
  <si>
    <t>Đồng Giỏ</t>
  </si>
  <si>
    <t>Khu Bờ Châu Lội</t>
  </si>
  <si>
    <t>UBND xã Tứ Xã</t>
  </si>
  <si>
    <t xml:space="preserve">Ao Khu 19 </t>
  </si>
  <si>
    <t>Khu Ao Châu</t>
  </si>
  <si>
    <t>UBND xã Cao Xá</t>
  </si>
  <si>
    <t xml:space="preserve"> Khu Cổng Tề</t>
  </si>
  <si>
    <t>Các xã, thị trấn</t>
  </si>
  <si>
    <t>Dự án xây mới sân thể thao xã Đồng Xuân</t>
  </si>
  <si>
    <t>xã Đồng Xuân</t>
  </si>
  <si>
    <t>UBND xã Đồng Xuân</t>
  </si>
  <si>
    <t>Khu 10, thị trấn Thanh Ba</t>
  </si>
  <si>
    <t>UBND thị trấn Thanh Ba</t>
  </si>
  <si>
    <t>Khu 4, xã Chí Tiên</t>
  </si>
  <si>
    <t>UBND xã Chí Tiên</t>
  </si>
  <si>
    <t>Khu 9 xã Mạn Lạn</t>
  </si>
  <si>
    <t>UBND xã Mạn Lạn</t>
  </si>
  <si>
    <t>V</t>
  </si>
  <si>
    <t>Giao đất tái định cư</t>
  </si>
  <si>
    <t>TT Hạ Hòa</t>
  </si>
  <si>
    <t>UBND TT Hạ Hòa</t>
  </si>
  <si>
    <t>UBND huyện Hạ Hòa</t>
  </si>
  <si>
    <t>Xã Hương Xạ</t>
  </si>
  <si>
    <t>Điều chỉnh loại đất từ 2,0 ha đất khác sang 0,5 ha đất lúa, 0,5 ha đất rừng sản xuất, 1,0 ha đất khác</t>
  </si>
  <si>
    <t>Dự án xây dựng hạ tầng khu dân cư đô thị để đấu giá quyền sử dụng đất</t>
  </si>
  <si>
    <t>Thị trấn Hạ Hòa (Khu 2, 3, 4, 5, 7, 8, 11)</t>
  </si>
  <si>
    <t>VI</t>
  </si>
  <si>
    <t>VII</t>
  </si>
  <si>
    <t>Huyện Cẩm Khê</t>
  </si>
  <si>
    <t>Sở 
Nông nghiệp và PTNT</t>
  </si>
  <si>
    <t>Cải tạo, nâng cấp đoạn 313C đoạn Hương Lung - Đồng Lương</t>
  </si>
  <si>
    <t>Dự án đầu tư xây dựng cầu dân sinh và quản lý tài sản đường địa phương (LRAMP)</t>
  </si>
  <si>
    <t>Xây dựng các công trình đường dây và trạm biến áp</t>
  </si>
  <si>
    <t>Dự án xây dựng hạ tầng kỹ thuật khu dân cư nông thôn</t>
  </si>
  <si>
    <t>UBND huyện Cẩm Khê</t>
  </si>
  <si>
    <t xml:space="preserve"> Đấu giá quyền sử dụng đất khu vực Đồng Mười: Xã Hiền Đa</t>
  </si>
  <si>
    <t>UBND xã Hiền Đa</t>
  </si>
  <si>
    <t>Quyết định số 1976/QĐ-UBND ngày 14/9/2017 của UBND huyện về việc phê duyệt báo cáo kinh tế kỹ thuật đầu tư xây dựng công trình: Xây dựng hạ tầng đấu giá QSD đất tại khu Hiền Đa 1, xã Hiền Đa</t>
  </si>
  <si>
    <t>UBND xã Phùng Xá</t>
  </si>
  <si>
    <t>UBND xã Sơn Tình</t>
  </si>
  <si>
    <t>Đang thực hiện hoàn thiện hồ sơ</t>
  </si>
  <si>
    <t>UBND xã Tuy Lộc</t>
  </si>
  <si>
    <t>Thông báo thu hồi đất số 136/TB-UBND ngày 27/12/2018 của UBND huyện về việc thu hồi đất để thực hiện công trình: Xây dựng hạ tầng 07 vị trí giao đất ở cho các hộ gia đình cá nhân xã Tuy Lộc</t>
  </si>
  <si>
    <t>UBND xã Văn Bán</t>
  </si>
  <si>
    <t>Thông báo thu hồi đất số 60/TB-UBND ngày 06/5/2019 của UBND huyện về việc thu hồi đất để thực hiện xây dựng công trình: Xây dựng hạ tầng đấu giá QSD đất khu 8 (Nội Danh) và Khu 3, xã Văn Bán</t>
  </si>
  <si>
    <t>Bổ sung diện tích xây dựng hạ tầng kỹ thuật khu dân cư nông thôn</t>
  </si>
  <si>
    <t>VIII</t>
  </si>
  <si>
    <t>Nâng cấp, mở rộng tuyến đường từ khu 4, xã Mỹ Lung đi nhà máy thủy điện Chấn Thịnh, Văn Chấn, Yên Bái</t>
  </si>
  <si>
    <t>Xã Mỹ Lung</t>
  </si>
  <si>
    <t>Công ty CPĐTPT công nghệ và năng lượng mới Việt Nam</t>
  </si>
  <si>
    <t>UBND xã Mỹ Lương</t>
  </si>
  <si>
    <t>Dự án xây dựng hạ tầng kỹ thuật khu dân cư</t>
  </si>
  <si>
    <t>Thôn Hạ Hòa 0,08 ha; Thôn Tân Hòa 0,08 ha, xã Minh Hòa</t>
  </si>
  <si>
    <t>UBND xã Minh Hòa</t>
  </si>
  <si>
    <t>Nghị quyết số 09/2019/NQ-HĐND ngày 16/7/2019 đã bổ sung thêm diện tích 0,05 ha. Nay xin chuyển tiếp diện tích 0,16 ha để đảm bảo diện tích thực hiện dự án</t>
  </si>
  <si>
    <t>Khu Ao Bon, xã Lương Sơn</t>
  </si>
  <si>
    <t>UBND xã Lương Sơn</t>
  </si>
  <si>
    <t>Nghị quyết số 09/2019/NQ-HĐND ngày 16/7/2019 đã bổ sung thêm diện tích 0,17 ha. Nay xin chuyển tiếp diện tích 0,1 ha để đảm bảo diện tích thực hiện dự án</t>
  </si>
  <si>
    <t>Khu Đồng Tiến 0,11 ha; khu Đồng Dân 0,03 ha</t>
  </si>
  <si>
    <t>UBND xã Đồng Thịnh</t>
  </si>
  <si>
    <t>khu 2: 0,05 ha, khu 4: 0,06 ha, xã Xuân Thủy</t>
  </si>
  <si>
    <t>UBND xã Xuân Thủy</t>
  </si>
  <si>
    <t>Dự án xây dựng cụm công nghiệp thị trấn Yên Lập</t>
  </si>
  <si>
    <t>Thị trấn Yên Lập</t>
  </si>
  <si>
    <t>UBND huyện Yên Lập</t>
  </si>
  <si>
    <t>Nghị Quyết số 10/2016/NQ-HĐND tỉnh đã phê duyệt 20 ha, trong đó đã thực hiện 14,68 ha. Nay xin chuyển tiếp 5,32 ha để hoàn thiện thủ tục thu hồi, giao đất cho chủ đầu tư theo quy định</t>
  </si>
  <si>
    <t>IX</t>
  </si>
  <si>
    <t>X</t>
  </si>
  <si>
    <t>UBND huyện Thanh Thủy</t>
  </si>
  <si>
    <t>UBND xã Đồng Luận</t>
  </si>
  <si>
    <t>UBND xã Trung Thịnh</t>
  </si>
  <si>
    <t>Xã Đào Xá, xã Tân Phương, xã Trung Thịnh, huyện Thanh Thủy</t>
  </si>
  <si>
    <t>Sở Giao thông vận tải</t>
  </si>
  <si>
    <t>Xây dựng trạm biến áp 220kv và 110kv</t>
  </si>
  <si>
    <t>Xã Hoàng Xá, huyện Thanh Thủy</t>
  </si>
  <si>
    <t>Viện Năng lượng - Bộ Công thương</t>
  </si>
  <si>
    <t>Xây dựng các nhà văn hóa sinh hoạt cộng đồng khu dân cư</t>
  </si>
  <si>
    <t>UBND các xã: Phượng Mao, Trung Nghĩa, Hoàng Xá, Xuân Lộc, Trung Thịnh, huyện Thanh Thủy</t>
  </si>
  <si>
    <t>Xây dựng Nghĩa địa xã Thạch Đồng</t>
  </si>
  <si>
    <t>UBND huyện Thạch Động</t>
  </si>
  <si>
    <t>XI</t>
  </si>
  <si>
    <t>Khu trại lợn (0,03ha), khu Đồng Quanh (1,8ha) xã Đoan Hạ</t>
  </si>
  <si>
    <t>UBND xã Đoan Hạ</t>
  </si>
  <si>
    <t>UBND xã Thạch Đồng</t>
  </si>
  <si>
    <t>Đang thực hiện BT, GPMB</t>
  </si>
  <si>
    <t>UBND xã Tân Phương</t>
  </si>
  <si>
    <t>UBND xã Đào Xá</t>
  </si>
  <si>
    <t>Khu Xa Dâu (0,59ha), khu Hội trường khu 5 (0,87ha), xã Bảo Yên</t>
  </si>
  <si>
    <t>UBND xã Bảo Yên</t>
  </si>
  <si>
    <t>UBND xã Xuân Lộc</t>
  </si>
  <si>
    <t>Khu 19 (Dốc Dọc) (0,5ha), khu 18 (Ao ông Lợi) (0,4ha), đồi Sắn Hùng Sơn (0,8ha), xã Hoàng Xá</t>
  </si>
  <si>
    <t>UBND xã Hoàng Xá</t>
  </si>
  <si>
    <t>XII</t>
  </si>
  <si>
    <t>Đấu giá quyền sử dụng đất ở đô thị</t>
  </si>
  <si>
    <t>Khu 5, khu sân vận động cũ thị trấn Thanh Thủy</t>
  </si>
  <si>
    <t>UBND huyện Thanh Sơn</t>
  </si>
  <si>
    <t>Huyện Thanh Sơn</t>
  </si>
  <si>
    <t>Công trình cấp nước sinh hoạt thôn Quyết Tiến, xã Cự Đồng</t>
  </si>
  <si>
    <t>Xã Cự Đồng</t>
  </si>
  <si>
    <t>Xây dựng cửa hàng xăng dầu, trạm dừng nghỉ bảo dưỡng ô tô, khu dịch vụ</t>
  </si>
  <si>
    <t>Công ty cổ phần Đại An PT</t>
  </si>
  <si>
    <t>XIII</t>
  </si>
  <si>
    <t>Xã Xuân Đài</t>
  </si>
  <si>
    <t>UBND huyện Tân Sơn</t>
  </si>
  <si>
    <t>Dự án xây dựng mới Trạm Kiểm lâm Xuân Đài</t>
  </si>
  <si>
    <t>Đường đến trung tâm xã Thu Ngạc (giai đoạn 2)</t>
  </si>
  <si>
    <t>Xã Thu Ngạc</t>
  </si>
  <si>
    <t>UBND huyện</t>
  </si>
  <si>
    <t>Dự án hoàn thiện hệ thống giao thông, cấp nước sinh hoạt, điện chiếu sáng trung tâm huyện lỵ huyện Tân Sơn</t>
  </si>
  <si>
    <t>Xã Tân Phú</t>
  </si>
  <si>
    <t>2.50</t>
  </si>
  <si>
    <t>Các xã thuộc huyện Tân Sơn</t>
  </si>
  <si>
    <t>1.30</t>
  </si>
  <si>
    <t>Dự án xây dựng hạ tầng khu dân cư nông thôn (đấu giá quyền sử dụng đất)</t>
  </si>
  <si>
    <t>Xã Mỹ Thuận</t>
  </si>
  <si>
    <t>Bắp Bò - khu 6, Dộc Dung- khu 9, Đồi Bắp Bò- khu 6, Đồng Giò, Bãi Bằng - khu 4, Tổng Nhị - khu 6</t>
  </si>
  <si>
    <t>Dự án xây dựng đường giao thông nông thôn</t>
  </si>
  <si>
    <t>Xã Hồng Đà, huyện Tam Nông</t>
  </si>
  <si>
    <t>UBND huyện Tam Nông</t>
  </si>
  <si>
    <t>Dự án cải tạo, nâng cấp và gia cố mặt đê kết hợp đường giao thông tuyến đê hữu sông Thao đoạn Km52-Km69 (từ xã Xuân Quang đến xã Cổ Tiết, huyện Tam Nông)</t>
  </si>
  <si>
    <t>Huyện Tam Nông</t>
  </si>
  <si>
    <t>Dự án cải tạo, nâng cấp đường tỉnh 316B (Tân Phương - Hưng Hoá);  dự án Xử lý điểm đen tại Km78+100-Km 78+530/QL.32, tỉnh Phú Thọ</t>
  </si>
  <si>
    <t>Huyện Tam Nông</t>
  </si>
  <si>
    <t xml:space="preserve">Đang tiến hành kiểm kê, bồi thường GPMB </t>
  </si>
  <si>
    <t>Xây dựng chợ xã Hồng Đà</t>
  </si>
  <si>
    <t>xã Hồng Đà</t>
  </si>
  <si>
    <t>UBND xã Hồng Đà</t>
  </si>
  <si>
    <t xml:space="preserve">Dự án xây dựng hạ tầng kỹ thuật đấu giá quyền sử dụng đất khu đô thị mới </t>
  </si>
  <si>
    <t>Khu 6 (Sân vận động, Trước huyện đội, khu 4 (Hố Đá),  Hưng Hóa</t>
  </si>
  <si>
    <t>Đã bồi thường GPMB đang lập hồ sơ chuyển mục đích theo quy định</t>
  </si>
  <si>
    <t>Khu 4, xã Hiền Quan</t>
  </si>
  <si>
    <t>Khu 5, 7 xã Dị Nậu</t>
  </si>
  <si>
    <t>Khu 7, 10, 11, 14 xã Cổ Tiết</t>
  </si>
  <si>
    <t>Khu 3, 4, 6 xã Hồng Đà</t>
  </si>
  <si>
    <t>Khu 3, 8 xã Hương Nộn</t>
  </si>
  <si>
    <t>Khu 7, 11 xã Tứ Mỹ</t>
  </si>
  <si>
    <t>Đường dây và trạm biến áp 110KV</t>
  </si>
  <si>
    <t>Xã Cổ Tiết</t>
  </si>
  <si>
    <t>Tổng công ty điện lực Miền Bắc</t>
  </si>
  <si>
    <t>Đã bồi thường GPMB xong đang lập hồ sơ chuyển mục đích theo quy định</t>
  </si>
  <si>
    <t>DANH MỤC DỰ ÁN CHUYỂN TIẾP TỪ NGHỊ QUYẾT SỐ 10/2016/NQ-HĐND NGÀY 08/12/2016 CỦA HỘI ĐỒNG NHÂN DÂN TỈNH</t>
  </si>
  <si>
    <t>Chưa BS TBTH</t>
  </si>
  <si>
    <t>Dự án mở rộng Huyện Uỷ Đoan Hùng</t>
  </si>
  <si>
    <t>TT Đoan Hùng</t>
  </si>
  <si>
    <t>Huyện Uỷ Đoan Hùng</t>
  </si>
  <si>
    <t xml:space="preserve">Xã Tiêu Sơn </t>
  </si>
  <si>
    <t>UBND huyện Đoan Hùng</t>
  </si>
  <si>
    <t>xã Phương Trung</t>
  </si>
  <si>
    <t>Xây dựng Trường Mầm non Tiêu Sơn; Mầm non Phương Trung</t>
  </si>
  <si>
    <t>Dự án xây dựng Hồ Đá Đen, xã Yên Kiên</t>
  </si>
  <si>
    <t>Xã Yên Kiện, huyện Đoan Hùng</t>
  </si>
  <si>
    <t>Sở NN&amp;PTNT</t>
  </si>
  <si>
    <t>Kế hoạch thực hiện trong năm 2020 của Sở NN&amp;PTNT</t>
  </si>
  <si>
    <t>Xã Bằng Luân</t>
  </si>
  <si>
    <t>Hộ gia đình, cá nhân</t>
  </si>
  <si>
    <t>Xã Hùng Quan, Chân Mộng, Phương Trung, Vân Du, Minh Lương, Nghinh Xuyên</t>
  </si>
  <si>
    <t>Xã Quế Lâm, xã chí đám</t>
  </si>
  <si>
    <t>Xã Ngọc Quan</t>
  </si>
  <si>
    <t>Tổng diện tích (ha)</t>
  </si>
  <si>
    <t>Điều chỉnh giảm diện tích và thực hiện Văn bản số 797/NQ-UBTVQH14 ngày 24/10/2019 của Ủy ban thường vụ Quốc Hội</t>
  </si>
  <si>
    <t>Dự án xây dựng hạ tầng kỹ thuật đất ở khu dân cư</t>
  </si>
  <si>
    <t>Điểm tập kết rác thải tập trung</t>
  </si>
  <si>
    <t>Trạm bơm tiêu Sơn Tình, huyện Cẩm Khê</t>
  </si>
  <si>
    <t>Thị xã Phú Thọ (04 dự án)</t>
  </si>
  <si>
    <t>Huyện Phù Ninh (07 dự án)</t>
  </si>
  <si>
    <t>Huyện Lâm Thao (03 dự án)</t>
  </si>
  <si>
    <t>Huyện Đoan Hùng (05 dự án)</t>
  </si>
  <si>
    <t>Huyện Thanh Ba (05 dự án)</t>
  </si>
  <si>
    <t>Huyện Yên Lập (04 dự án)</t>
  </si>
  <si>
    <t>Đã phê duyệt thu hồi và bồi thường; Chủ đầu tư đang hoàn thiện thủ tục trình UBND tỉnh phê duyệt</t>
  </si>
  <si>
    <t>Dự án LRAMP</t>
  </si>
  <si>
    <t>Huyện Tân Sơn</t>
  </si>
  <si>
    <t>Đang tổ chức đấu thầu</t>
  </si>
  <si>
    <t>Đã phê duyệt thu hồi, bồi thường hiện tại đang hoàn thiện thủ tục trình UBND tỉnh chuyển mục đích giao đất</t>
  </si>
  <si>
    <t>Dự án khai thác khoáng sản Tacl tạ xã Long Cốc và xã Văn Luông, huyện Tân Sơn</t>
  </si>
  <si>
    <t>Các xã Long Cốc, Văn Luông</t>
  </si>
  <si>
    <t>Công ty TNHH xây dựng Hải Sơn</t>
  </si>
  <si>
    <t>Thanh Sơn (06 dự án)</t>
  </si>
  <si>
    <t>Đang triển khai công tác BT,GPMB</t>
  </si>
  <si>
    <t>Tam Nông (08 dự án)</t>
  </si>
  <si>
    <t>Xã Yên Sơn, huyện Thanh Sơn</t>
  </si>
  <si>
    <t>Đang thực hiện công tác BT,GPMB</t>
  </si>
  <si>
    <t>Đã bồi thường GPMB đang thực hiện việc lập hồ sơ CMĐ</t>
  </si>
  <si>
    <t>Đồng Bãi Ba Khu 9, xã Sơn Cương</t>
  </si>
  <si>
    <t>UBND xã Sơn Cương</t>
  </si>
  <si>
    <t>Tổng diện tích thực hiện dự án 0,96ha (trong đó NQ số 08/2017/NQ-HĐND ngày 14/7/2014 đã chuyển tiếp 0,61ha)</t>
  </si>
  <si>
    <t>Hạ tầng kỹ thuật khu dân cư tại khu Ao Vạch</t>
  </si>
  <si>
    <t>Đang hoàn thiện công tác BT,GPMB và lập hồ sơ chuyển mục đích và giao đất</t>
  </si>
  <si>
    <t>Thông báo thu hồi đất số 45 /TB-UBND ngày 09/4/2019</t>
  </si>
  <si>
    <t>Thông báo thu hồi đất số 55 /TB-UBND ngày 26/5/2017</t>
  </si>
  <si>
    <t>Thông báo thu hồi đất số 50 /TB-UBND ngày 18/4/2019</t>
  </si>
  <si>
    <t>Thông báo thu hồi đất số 72 /TB-UBND ngày 23/6/2017</t>
  </si>
  <si>
    <t>Thông báo thu hồi đất số 65 /TB-UBND ngày 08/5/2019</t>
  </si>
  <si>
    <t>Thông báo thu hồi đất số 145 /TB-UBND ngày 08/12/2017</t>
  </si>
  <si>
    <t>Đang thực hiện thủ tục bồi thường giải phóng mặt bằng; lập hồ sơ CMĐ và giao đất</t>
  </si>
  <si>
    <t>Đã thực hiện xong công tác giải phóng mặt bằng; hoàn thiện hồ sơ CMĐ và giao đất</t>
  </si>
  <si>
    <t>Đang thực hiện công tác BT, GPMB</t>
  </si>
  <si>
    <t>Đã Bồi thường, GPMB; hiện đang hoàn thiện hồ sơ CMĐ và giao đất</t>
  </si>
  <si>
    <t>Đã triển khai BT, GPMD; đang hoàn thiện hồ sơ CMĐ và giao đất</t>
  </si>
  <si>
    <t>Thị trấn Sông Thao, gồm: Trại  Trọng khu 1, Ao cây xa khu 10, 2 điểm mầm non cũ , Ông Định k3, Xen ghép xóm trại khu 2,  ao Thân K4,  Giàng Lầy, Ngọn Dộc - Ao Me (K2), khu sau trạm thủy nông, khu kho lương thực cũ, khu ao Ngoạt Khu 4, sau nhà ông Thùy (Minh) K1, xóm Trại (giáp đất ở nhà Ô. Sơn mỹ) K2, Đấu giá Ao Quán</t>
  </si>
  <si>
    <t>Khu Nội Danh và Khu 3, xã Văn Bán</t>
  </si>
  <si>
    <t>Xây dựng nhà sinh hoạt cộng đồng khu Vĩnh Thịnh</t>
  </si>
  <si>
    <t>Khu Vĩnh Thịnh, xã Mỹ Lương</t>
  </si>
  <si>
    <t>Quyết định thu hồi đất số 266/QĐ-UBND ngày 12/3/2018 của UBND huyện Yên Lập (NQ 10/2016/NQ-HĐND ngày 08/12/2016 đã duyệt 0,9ha. Nay bổ sung thêm diện tích 0,46ha để thực hiện</t>
  </si>
  <si>
    <t>Huyện Cẩm Khê (06 dự án)</t>
  </si>
  <si>
    <t>Đã kiểm kê lập phương án bồi thường GPMB xong; đang hoàn thiện hồ sơ CMĐ và giao đất</t>
  </si>
  <si>
    <t>Đã GPMB, đang thiện hồ sơ CMD sử dụng, giao đất</t>
  </si>
  <si>
    <t>Đang thực hiện BT, GPMB (Thông báo thu hồi đất số 75/TB-UBND ngày 14/6/2017 của UBND huyện Thanh Sơn)</t>
  </si>
  <si>
    <t>Dự án mở rộng Đền Lăng Sương</t>
  </si>
  <si>
    <t>Khu Cửa Đền, xã Trung Nghĩa</t>
  </si>
  <si>
    <t>UBND huyện Thanh Thuỷ</t>
  </si>
  <si>
    <t>Thanh Thuỷ (08 dự án)</t>
  </si>
  <si>
    <t>Thành phố Việt Trì (11 dự án)</t>
  </si>
  <si>
    <t>Xóm Trắng (khu vực) Đồng Sau Lương- khu 8, Trũng Miếu- khu 3, khu 1, khu 2 và xen ghép các khu dân cư xã Tử Đà</t>
  </si>
  <si>
    <t>Đang thực hiện công tác BT,GPMB để phục vụ tái định cư cho các hộ bị thu hồi đất</t>
  </si>
  <si>
    <t>Thị trấn Thanh Sơn</t>
  </si>
  <si>
    <t>Huyện Tân Sơn (09 dự án)</t>
  </si>
  <si>
    <t>Xây dựng Trường mầm non xã Chuế Lưu; Mở rộng Trường Mầm non các xã: Xuân An, Đại Phạm</t>
  </si>
  <si>
    <t>Các xã: Chuế Lưu, Xuân Áng, Đại Phạm</t>
  </si>
  <si>
    <t>UBND các xã: Chuế Lưu, Xuân Áng, Đại Phạm</t>
  </si>
  <si>
    <t>Tổng số (79 dự án)</t>
  </si>
  <si>
    <t xml:space="preserve">Khu 6, thị trấn Thanh Ba; Xã Lương Lỗ, xã Đỗ Sơn, xã Yên Nội, xã Yển Khê, xã Đông Lĩnh; xã Ninh Dân; </t>
  </si>
  <si>
    <t>Tổng diện tích thực hiện dự án theo NQ 10/2016/NQ-HĐND ngày 08/12/2016 là 10ha, đã thực hiện 5ha, diện tích còn lại 5ha chuyển tiếp để giải quyết tồn tại về GPMB</t>
  </si>
  <si>
    <t>Kế hoạch thông báo thu hồi số  1848/KH-UBND ngày 17/7/2019 của UBND Thành phố; Đang thực hiện thu hồi đất đến hộ</t>
  </si>
  <si>
    <t>Thu hồi đất 1699/KH-UBND ngày 05/7/2019 của UBND Thành phố, Đang thực hiện thu hồi đất đến hộ</t>
  </si>
  <si>
    <t>Đang thực hiện công tác thu hồi, bồi thường giải phóng mặt bằng</t>
  </si>
  <si>
    <t>Đang điều chỉnh quy hoạch chi tiết để thực hiện trong năm 2020</t>
  </si>
  <si>
    <t>Đang khảo sát, quy chủ để thực hiện trong năm 2020 )</t>
  </si>
  <si>
    <t xml:space="preserve">Đang khảo sát, quy chủ để thực hiện trong năm 2020 </t>
  </si>
  <si>
    <t>Kế hoạch thu hồi đất 2961/KH-UBND ngày 16/1/2017 của UBND thành phố; Đang thực hiện  bồi thường giải phóng mặt bằng</t>
  </si>
  <si>
    <t>Đã thu hồi đất, đang hoàn thiện hồ sơ xin chuyển mục đích và giao đất</t>
  </si>
  <si>
    <t xml:space="preserve">Công ty CP tư vấn xây lắp Phú Thọ </t>
  </si>
  <si>
    <t>Đã xong việc bồi thường, giải phóng mặt bằng, đang hoàn thiện hồ sơ chuyển mục đích sử dụng (thiếu kinh phí nộp tiền bảo vệ đất lúa)</t>
  </si>
  <si>
    <t>Bổ sung diện tích Dự án khu tái định cư dự án cụm công nghiệp Phú Gia: tổng diện tích dự án 2,0ha (NQ 07/2015/NQ-HĐND ngày 14/12/2015 đã đưa 1,1 ha)</t>
  </si>
  <si>
    <t>Đang thực hiện thu hồi, bồi thường giải phóng mặt bằng</t>
  </si>
  <si>
    <t>UBND xã Tử Đà</t>
  </si>
  <si>
    <t>Giai đoạn 1 đã thực hiện 20ha. Diện tích này giai đoạn 2 của dự án</t>
  </si>
  <si>
    <t>Quyết định số 1787/QĐ-UBND ngày 15/6/2017 của UBND huyện Lâm Thao về việc phê duyệt quy hoạch chi tiết 1/500</t>
  </si>
  <si>
    <t>Chuyển mục đích sử dụng đất trồng lúa sang đất trông cây ăn quả (cây bưởi đặc sản)</t>
  </si>
  <si>
    <t>Đã hoàn thiện việc BT,GPMB; đang hoàn thiện hồ sơ chuyển mục đích và giao đất</t>
  </si>
  <si>
    <t xml:space="preserve">Đã BT,GPMB, đang hoàn thiện hồ sơ chuyển mục đích và giao đất </t>
  </si>
  <si>
    <t>Quyết định phê duyệt quy hoạch chi tiết số 3187/QĐ-UBND ngày 04/11/2019 (NQ 10/2016/NQ-HĐND ngày 08/12/2016 phê duyệt diện tích 0,55ha. Nay xin bổ sung thêm 0,95ha)</t>
  </si>
  <si>
    <t>Huyện Hạ Hoà (03 dự án)</t>
  </si>
  <si>
    <t>Đã triển khai BT, GPMB; đang hoàn thiện hồ sơ CMĐ và giao đất</t>
  </si>
  <si>
    <t>Đã bồi thường, GPMB; đang hoàn thiện hồ sơ chuyển mục đích</t>
  </si>
  <si>
    <t>Đã đo vẽ, lập quy hoạch chi tiết; hoàn thiện hồ sơ phê duyệt dự án để triển khai thực hiện trong năm 2020</t>
  </si>
  <si>
    <t xml:space="preserve">khu Đồng Phiêng </t>
  </si>
  <si>
    <t>Văn bản số 1534/UBND-TNMT ngày 18/10/2019 của UBND huyện về việc kê khai, kiểm đếm thực hiện giải phóng mặt bằng dự án đầu tư xây dựng hạ tầng đấu giá QSD đất tại khu Đồng Phiêng</t>
  </si>
  <si>
    <t xml:space="preserve">Xin chuyển tiếp để hoàn thiện hồ sơ bồi thường và thủ tục chuyển mục đích sử dụng đất </t>
  </si>
  <si>
    <t>Chi cục Kiểm lâm Phú Thọ</t>
  </si>
  <si>
    <t>Quyết định số 7219/QĐ-UBND ngày 20/12/2019 của UBND huyện Tân Sơn về thu hồi đất</t>
  </si>
  <si>
    <t>Thông báo số 137/TB-UBND ngày 09/9/2019 của UBND huyện Tân Sơn về thu hồi đất</t>
  </si>
  <si>
    <t>Công ty đang hoàn thiện thủ tục trình cơ quan thẩm quyền phê duyệt giao đất, cho thuê đất</t>
  </si>
  <si>
    <t>Quyết định số 3859/QĐ-UBND ngày 21/11/2017 của UBND huyện Tân Sơn về thu hồi đất</t>
  </si>
  <si>
    <t>Quyết định số 2608/QĐ-UBND ngày 12/6/2019 của UBND huyện Tân Sơn về thu hồi đất</t>
  </si>
  <si>
    <t>Thông báo thu hồi đất số 37/TB-UBND ngày 15/5/2018 của UBND huyện Thanh Thuỷ</t>
  </si>
  <si>
    <t>Thông báo thu hồi đất số 72/TB-UBND ngày 28/12/2018 của UBND huyện Thanh Thuỷ</t>
  </si>
  <si>
    <t>Các Thông báo số 655, 656.../TB-UBND ngày 05/5/2017 của UBND huyện Thanh Thuỷ về thu hồi đất</t>
  </si>
  <si>
    <t>Các Thông báo số 802, 803.../TB-UBND ngày 23/5/2017 của UBND huyện Thanh Thuỷ về thu hồi đất</t>
  </si>
  <si>
    <t>Các Thông báo số 322, 323.../TB-UBND ngày 20/3/2017 của UBND huyện Thanh Thuỷ về thu hồi đất</t>
  </si>
  <si>
    <t>Sở Giao thông Vận tải</t>
  </si>
  <si>
    <t>Thông báo thu hồi đất số 711/TB-UBND ngày 17/10/2019 của UBND thị xã Phú Thọ</t>
  </si>
  <si>
    <t>Các Quyết định phê duyệt báo cáo KT-KT của UBND huyện Hạ Hoà số 665/QĐ-UBND ngày 22/3/2016, số 1411/QĐ-UBND ngày 09/6/2016 và số 3099/QĐ-UBND ngày 11/7/2017</t>
  </si>
  <si>
    <t>Quyết định chủ trương đầu tư số 1704/QĐ-UBND ngày 12/7/2019 của UBND tỉnh</t>
  </si>
  <si>
    <t>Đường Nguyễn Tất Thành (đoạn nối từ nút giao đường Hùng Vương đến khu di tích lịch sử Quốc gia Đền Hùng)</t>
  </si>
  <si>
    <t>Dự án: Hạ tầng kỹ thuật khu dân cư tại đồng Cây Vối (1,9ha); Ông Mét (3,80 ha)</t>
  </si>
  <si>
    <t>Hạ tầng kỹ thuật khu dân cư tại Mả Quan Cả (2,37ha); Vườn Thánh (1,84ha)</t>
  </si>
  <si>
    <t>Quyết định số 1591/QĐ-UBND ngày 05/7/2019 của UBND tỉnh Phú Thọ về việc phê duyệt nhiệm vụ và dự toán kinh phí lập điều chỉnh Quy hoạch chi tiết 1/500</t>
  </si>
  <si>
    <t>Các Thông báo số: 42, 55/TB-UBND ngày 25/4/2017 và Thông báo số 711/TB-UBND ngày 17/10/2019 về việc thông báo thu hồi đất, đang tiến hành lập phương án bồi thường</t>
  </si>
  <si>
    <t>Theo NQ 10/2016/NQ-HĐND ngày 08/12/2016, tổng diện tích thực hiện dự án là 6,0 ha (đã CMĐ và giao đất 3,4ha)</t>
  </si>
  <si>
    <t>Bổ sung diện tích dự án Trạm biến áp 500KW và đường dây Việt Trì và đấu nối: Tổng diện tích dự án 13,96 ha (trong NQ 08/2014/NQ-HĐND ngày 16/7/2014 đã đưa 8,20 ha đất khác)</t>
  </si>
  <si>
    <t>Đang thực hiện BT,GPMB (Thông báo thu hồi đất số 68/TB-UBND ngày 30/5/2017)</t>
  </si>
  <si>
    <t>Thông báo thu hồi đất số 124/TB-UBND ngày 03/8/2017 của UBND huyện Phù Ninh</t>
  </si>
  <si>
    <t>Quyết định thu hồi đất số 708/QĐ-UBND ngày 06/3/2018 của UBND huyện</t>
  </si>
  <si>
    <t>Thông báo thu hồi đất số 127/TB-UBND ngày 09/8/2017 của UBND huyện Phù Ninh</t>
  </si>
  <si>
    <t>Dự án đang triển khai thực hiện (do vướng mắc 01 hộ trong công tác Bồi thường GPMB)</t>
  </si>
  <si>
    <t>Đang thực hiện thủ tục bồi thường giải phóng mặt bằng</t>
  </si>
  <si>
    <t>Tổng diện tích 22,01 ha; đã thực hiện xong 10,79 ha, còn 11,22 ha đang thực hiện dồn đổi tập trung đất đai đề nghị chuyển tiếp để thực hiện trong năm 2020</t>
  </si>
  <si>
    <t>Dự án xây mới trường mầm non thị trấn T.Ba (cơ sở 2); mầm non xã Lương Lỗ, xã Đỗ Sơn, xã Yên Nội, xã Yển Khê và xã Đông Lĩnh;Mở rộng Trường THPT Thanh Ba</t>
  </si>
  <si>
    <t>UBND thị trấn Thanh Ba và UBND các xã: Lương Lỗ,  Đỗ Sơn, Yên Nội, Yển Khê, Đông Lĩnh</t>
  </si>
  <si>
    <t>Tổng diện tích tại NQ 10/2016/NQ-HĐND ngày 08/12/2016 là 2,86ha (trong đó đã thực hiện 2,66ha), hiện đang thực hiện thu hồi, GPMB 0,2ha (Thông báo thu hồi đất số 75/TB-UBND ngày 13/9/2018 của UBND huyện Thanh Ba)</t>
  </si>
  <si>
    <t>Đang thực hiện GPMB. Quyết định phê duyệt quy hoạch số 2523/QĐ-UBND ngày 25/9/2019 và thông báo thu hồi đất số: 161/TB-UBND ngày 21/10/2019 của UBND huyện Thanh Ba</t>
  </si>
  <si>
    <t>Quyết định phê duyệt quy hoạch số: 2464/QĐ-UBND ngày 10/9/2019 và thông báo thu hồi đất số 159/TB-UBND, ngày 18/10/2019 của UBND huyện Thanh Ba. Đang thực hiện bồi thường GPMB</t>
  </si>
  <si>
    <t xml:space="preserve">Xã Sơn Tình: Trường mầm non khu 14 </t>
  </si>
  <si>
    <t xml:space="preserve"> Láng Thính, đấu giá Lò nồi lò bát; Xen ghép Thủy trầm (Khu 1,2,3), Quyết Tiến (khu 1,2,3,4), Dư Ba (khu 1,2,3,4), Lò Bát, Tăng Xá (khu 1,2,3): Xã Tuy Lộc</t>
  </si>
  <si>
    <t>Thông báo thu hồi đất số 105/TB-THĐ ngày 15/10/2018 của UBND huyện Yên Lập</t>
  </si>
  <si>
    <t>Thông báo thu hồi đất số 131/TB-THĐ ngày 6/12/2018 và Thông báo thu hồi đất số 132/TB-THĐ ngày 6/12/2018 của UBND huyện Yên Lâp</t>
  </si>
  <si>
    <t xml:space="preserve"> Thông báo thu hồi đất số 47/TB-THĐ ngày 19/6/2017 và Thông báo thu hồi đất số 44/TB-THĐ ngày 09/5/2018 của UBND huyện Yên Lâp</t>
  </si>
  <si>
    <t>Tại NQ 10/2016/NQ-HĐND ngày 08/12/2016 tổng diện tích thực 1,44ha, trong đó đã thực hiện xong 1,27ha. Xin chuyển tiếp 0,17ha. Quyết định phê duyệt quy hoạch số 2141/QĐ-UBND ngày 18/9/2019 của UBND huyện Thanh Thuỷ</t>
  </si>
  <si>
    <t>Khu 2, xã Thạch Đồng</t>
  </si>
  <si>
    <t>Khu 09, xã Phượng Mao; khu 3, 7 xã Trung Nghĩa; khu 2, 4,5,7,8,10,16,17,18,19,21, xã Hoàng xá; khu 3 xã Xuân Lộc; khu 4 xã Trung Thịnh</t>
  </si>
  <si>
    <t>Khu lô đất trên (1,0ha), khu Ao Đỗi Ngược khu 5 (0,7ha) xã Xuân Lộc</t>
  </si>
  <si>
    <t>giao đất ở đoạn từ nhà ông Dũng đến bến di (0,4ha), khu Gò ngôi sao (0,20ha), khu Giếng núi (0,10ha), khu Đồng Lọng, Gò Quân (0,20ha), khu Ruộng Lính dưới (0,3ha), khu Rộc Cạn (0,3ha) xã Đào Xá</t>
  </si>
  <si>
    <t>Khu Ao Đồng Nương (khu 2), xã Trung Thịnh</t>
  </si>
  <si>
    <t>Khu 7, xã Đồng Luận</t>
  </si>
  <si>
    <t>Xóm Dẹ 1, xã Văn Miếu</t>
  </si>
  <si>
    <t>Xây dựng chợ đầu mối tại  Yên Sơn</t>
  </si>
  <si>
    <t>Xử lý điểm đen tại Km88+150-Km89/QL32; Km103+100-Km103+520/QL32; Km104+700-Km105+300/QL32; Km86+00-Km86+200/QL70B tỉnh Phú Thọ</t>
  </si>
  <si>
    <t>Dự án xử lý điểm đen tại: Km112+00-Km112+750; Km112+900-Km113+300; Km0+600-Km0+770; Km2+130-Km2+330; Km7+900-Km8+100; km114+400-Km114+750; Km5+750-Km5+850/QL32; Km117+300 QL32 và sửa chữa, bổ sung biển báo hộ lan tôn sóng đoạn Km0-Km10/QL32 tỉnh Phú Thọ</t>
  </si>
  <si>
    <t>Các xã thuộc huyện Tân Sơn (Thu Cúc, Tân Phú, Mỹ Thuận)</t>
  </si>
  <si>
    <t>Cải tạo, nâng cấp đường TL316B (Hưng Hóa đi Tân Phương); cải tạo nâng cấp đường dẫn cầu Đồng Quang với Khu CN Hoàng Xá</t>
  </si>
  <si>
    <t>Bãi Làng khu 5, xã Thạch Đồng</t>
  </si>
  <si>
    <t>Khu Đồng Khánh (0,32ha), Khu Bãi Trung tâm (0,41ha), khu Đồng Nhà thờ (0,53ha), xã Tân Phương</t>
  </si>
  <si>
    <t>(Kèm theo Nghị quyết số 21/2019/NQ-HĐND ngày 14 tháng 12 năm 2019 của HĐND tỉnh Phú Thọ)</t>
  </si>
  <si>
    <t>Biểu số 02</t>
  </si>
  <si>
    <t>ĐVT: Ha</t>
  </si>
  <si>
    <t>Xây dựng Hạ tầng kỹ thuật đấu giá quyền sử dụng đất</t>
  </si>
  <si>
    <t>Kế hoạch thu hồi đất 3164/KH-UBND ngày 03/12/2018 và Quyết định số 3484a/QĐ-UBND ngày 22/10/2019 của UBND thành phố phê duyệt điều chỉnh QH; NQ 10 ngày 08/12/2016 đã đưa 1,60ha, nay điều chỉnh thêm 0,45ha</t>
  </si>
  <si>
    <t>Dự án đấu giá QSDĐ Hà Lộc (Khu 13-Trằm Phướn, Khu 14- Gò Dâu), xã Phú Hộ (khu 13 Đồi Sơn, khu 14, khu 3, Đồng Đảng), xã Hà Thạch (Ven tỉnh lộ 325B-khu 11)</t>
  </si>
  <si>
    <t>Thông báo thu hồi đất số 34/TB-UBND ngày 27/4/2018 của UBND huyện Thanh Thuỷ</t>
  </si>
  <si>
    <t>Bổ sung diện tích sân thể thao Trung tâm huyện</t>
  </si>
  <si>
    <t>Đã được cấp bổ sung nguồn vốn dự phòng ngân sách TW; đang triển khai công tác BT, GPMB</t>
  </si>
  <si>
    <t>Nội dung này được điều chỉnh bởi Nghị quyết 02/2020/NQ-HĐND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</si>
</sst>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_(* \(#,##0.00\);_(* &quot;-&quot;&quot;?&quot;&quot;?&quot;_);_(@_)"/>
    <numFmt numFmtId="173" formatCode="_(* #,##0_);_(* \(#,##0\);_(* &quot;-&quot;&quot;?&quot;&quot;?&quot;_);_(@_)"/>
    <numFmt numFmtId="174" formatCode="#,##0.000"/>
    <numFmt numFmtId="175" formatCode="0.0"/>
  </numFmts>
  <fonts count="49">
    <font>
      <sz val="10"/>
      <name val="Arial"/>
      <family val="0"/>
    </font>
    <font>
      <sz val="10"/>
      <name val="Times New Roman"/>
      <family val="1"/>
    </font>
    <font>
      <b/>
      <sz val="10"/>
      <name val="Times New Roman"/>
      <family val="1"/>
    </font>
    <font>
      <sz val="11"/>
      <name val=".VnTime"/>
      <family val="2"/>
    </font>
    <font>
      <sz val="13"/>
      <name val=".VnTime"/>
      <family val="2"/>
    </font>
    <font>
      <i/>
      <sz val="11"/>
      <name val="Times New Roman"/>
      <family val="1"/>
    </font>
    <font>
      <sz val="11"/>
      <color indexed="8"/>
      <name val="Calibri"/>
      <family val="2"/>
    </font>
    <font>
      <b/>
      <sz val="10"/>
      <name val="Arial"/>
      <family val="2"/>
    </font>
    <font>
      <sz val="10"/>
      <color indexed="10"/>
      <name val="Arial"/>
      <family val="2"/>
    </font>
    <font>
      <sz val="11"/>
      <name val="Times New Roman"/>
      <family val="1"/>
    </font>
    <font>
      <b/>
      <i/>
      <sz val="10"/>
      <name val="Times New Roman"/>
      <family val="1"/>
    </font>
    <font>
      <i/>
      <sz val="10"/>
      <name val="Times New Roman"/>
      <family val="1"/>
    </font>
    <font>
      <sz val="11"/>
      <name val="Arial"/>
      <family val="2"/>
    </font>
    <font>
      <b/>
      <sz val="12"/>
      <name val="Times New Roman"/>
      <family val="1"/>
    </font>
    <font>
      <i/>
      <sz val="12"/>
      <name val="Times New Roman"/>
      <family val="1"/>
    </font>
    <font>
      <i/>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4">
    <xf numFmtId="0" fontId="0" fillId="0" borderId="0" xfId="0" applyAlignment="1">
      <alignment/>
    </xf>
    <xf numFmtId="0" fontId="2"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5" fillId="0" borderId="0" xfId="0" applyFont="1" applyFill="1" applyBorder="1" applyAlignment="1">
      <alignment vertical="center" wrapText="1"/>
    </xf>
    <xf numFmtId="3"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2" fontId="1" fillId="0" borderId="10" xfId="66" applyNumberFormat="1" applyFont="1" applyFill="1" applyBorder="1" applyAlignment="1">
      <alignment horizontal="center" vertical="center" wrapText="1"/>
      <protection/>
    </xf>
    <xf numFmtId="2" fontId="1" fillId="0" borderId="10" xfId="57" applyNumberFormat="1" applyFont="1" applyFill="1" applyBorder="1" applyAlignment="1">
      <alignment horizontal="left" vertical="center" wrapText="1"/>
      <protection/>
    </xf>
    <xf numFmtId="2" fontId="1" fillId="0" borderId="10" xfId="57" applyNumberFormat="1" applyFont="1" applyFill="1" applyBorder="1" applyAlignment="1">
      <alignment horizontal="center" vertical="center" wrapText="1"/>
      <protection/>
    </xf>
    <xf numFmtId="0" fontId="1" fillId="0" borderId="10" xfId="62" applyNumberFormat="1" applyFont="1" applyFill="1" applyBorder="1" applyAlignment="1">
      <alignment horizontal="center" vertical="center" wrapText="1"/>
      <protection/>
    </xf>
    <xf numFmtId="1" fontId="1" fillId="0" borderId="10" xfId="0" applyNumberFormat="1" applyFont="1" applyFill="1" applyBorder="1" applyAlignment="1">
      <alignment horizontal="left" vertical="center" wrapText="1"/>
    </xf>
    <xf numFmtId="0" fontId="1" fillId="0" borderId="10" xfId="65" applyFont="1" applyFill="1" applyBorder="1" applyAlignment="1">
      <alignment horizontal="left" vertical="center" wrapText="1"/>
      <protection/>
    </xf>
    <xf numFmtId="0" fontId="1" fillId="0" borderId="10" xfId="64" applyFont="1" applyFill="1" applyBorder="1" applyAlignment="1">
      <alignment horizontal="center" vertical="center" wrapText="1"/>
      <protection/>
    </xf>
    <xf numFmtId="0" fontId="1" fillId="0" borderId="10" xfId="65" applyFont="1" applyFill="1" applyBorder="1" applyAlignment="1">
      <alignment horizontal="center" vertical="center" wrapText="1"/>
      <protection/>
    </xf>
    <xf numFmtId="43" fontId="1" fillId="0" borderId="10" xfId="42" applyFont="1" applyFill="1" applyBorder="1" applyAlignment="1">
      <alignment horizontal="center" vertical="center" wrapText="1"/>
    </xf>
    <xf numFmtId="4" fontId="1" fillId="0" borderId="10" xfId="63" applyNumberFormat="1" applyFont="1" applyFill="1" applyBorder="1" applyAlignment="1">
      <alignment horizontal="left" vertical="center" wrapText="1"/>
      <protection/>
    </xf>
    <xf numFmtId="3" fontId="2" fillId="0" borderId="10" xfId="0" applyNumberFormat="1" applyFont="1" applyFill="1" applyBorder="1" applyAlignment="1">
      <alignment horizontal="center" vertical="center" wrapText="1"/>
    </xf>
    <xf numFmtId="43" fontId="5" fillId="0" borderId="0" xfId="42" applyFont="1" applyFill="1" applyBorder="1" applyAlignment="1">
      <alignment vertical="center" wrapText="1"/>
    </xf>
    <xf numFmtId="43" fontId="2" fillId="0" borderId="10" xfId="42" applyFont="1" applyFill="1" applyBorder="1" applyAlignment="1">
      <alignment horizontal="center" vertical="center" wrapText="1"/>
    </xf>
    <xf numFmtId="43" fontId="2" fillId="0" borderId="10" xfId="42" applyFont="1" applyFill="1" applyBorder="1" applyAlignment="1">
      <alignment horizontal="right" vertical="center" wrapText="1"/>
    </xf>
    <xf numFmtId="43" fontId="1" fillId="0" borderId="10" xfId="42" applyFont="1" applyFill="1" applyBorder="1" applyAlignment="1">
      <alignment horizontal="right" vertical="center" wrapText="1"/>
    </xf>
    <xf numFmtId="43" fontId="1" fillId="0" borderId="10" xfId="42" applyFont="1" applyFill="1" applyBorder="1" applyAlignment="1">
      <alignment horizontal="right" vertical="center"/>
    </xf>
    <xf numFmtId="0" fontId="5" fillId="0" borderId="0" xfId="0" applyFont="1" applyFill="1" applyBorder="1" applyAlignment="1">
      <alignment horizontal="right" vertical="center" wrapText="1"/>
    </xf>
    <xf numFmtId="49" fontId="1" fillId="0" borderId="10" xfId="45"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7" fillId="0" borderId="0" xfId="0" applyFont="1" applyFill="1" applyAlignment="1">
      <alignment/>
    </xf>
    <xf numFmtId="0" fontId="1" fillId="0" borderId="10" xfId="59" applyFont="1" applyFill="1" applyBorder="1" applyAlignment="1">
      <alignment horizontal="center" vertical="center" wrapText="1"/>
      <protection/>
    </xf>
    <xf numFmtId="2" fontId="1" fillId="0" borderId="10" xfId="59" applyNumberFormat="1" applyFont="1" applyFill="1" applyBorder="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1" fillId="0" borderId="0" xfId="0" applyFont="1" applyFill="1" applyAlignment="1">
      <alignment/>
    </xf>
    <xf numFmtId="43" fontId="1" fillId="0" borderId="0" xfId="42" applyFont="1" applyFill="1" applyAlignment="1">
      <alignment/>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67" applyFont="1" applyFill="1" applyBorder="1" applyAlignment="1">
      <alignment horizontal="left" vertical="center" wrapText="1"/>
      <protection/>
    </xf>
    <xf numFmtId="0" fontId="1" fillId="0" borderId="10" xfId="67" applyFont="1" applyFill="1" applyBorder="1" applyAlignment="1">
      <alignment horizontal="center" vertical="center" wrapText="1"/>
      <protection/>
    </xf>
    <xf numFmtId="43" fontId="10" fillId="0" borderId="10" xfId="42" applyFont="1" applyFill="1" applyBorder="1" applyAlignment="1">
      <alignment horizontal="right" vertical="center" wrapText="1"/>
    </xf>
    <xf numFmtId="0" fontId="0" fillId="0" borderId="0" xfId="0" applyFont="1" applyFill="1" applyAlignment="1">
      <alignment/>
    </xf>
    <xf numFmtId="0" fontId="1" fillId="0" borderId="1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2" fontId="1" fillId="0" borderId="10" xfId="61" applyNumberFormat="1" applyFont="1" applyFill="1" applyBorder="1" applyAlignment="1">
      <alignment horizontal="center" vertical="center" wrapText="1"/>
      <protection/>
    </xf>
    <xf numFmtId="0" fontId="1" fillId="0" borderId="0" xfId="0" applyFont="1" applyFill="1" applyAlignment="1">
      <alignment horizontal="center"/>
    </xf>
    <xf numFmtId="0" fontId="1" fillId="0" borderId="10" xfId="0" applyFont="1" applyFill="1" applyBorder="1" applyAlignment="1">
      <alignment horizontal="center" vertical="center" wrapText="1"/>
    </xf>
    <xf numFmtId="0" fontId="11" fillId="0" borderId="0" xfId="0" applyFont="1" applyFill="1" applyBorder="1" applyAlignment="1">
      <alignment vertical="center" wrapText="1"/>
    </xf>
    <xf numFmtId="0" fontId="2" fillId="0" borderId="0" xfId="0" applyFont="1" applyFill="1" applyAlignment="1">
      <alignment vertical="center" wrapText="1"/>
    </xf>
    <xf numFmtId="4" fontId="0" fillId="0" borderId="0" xfId="0" applyNumberFormat="1" applyFont="1" applyFill="1" applyAlignment="1">
      <alignment/>
    </xf>
    <xf numFmtId="0" fontId="0" fillId="0" borderId="0" xfId="0" applyFont="1" applyFill="1" applyAlignment="1">
      <alignment horizontal="center"/>
    </xf>
    <xf numFmtId="43" fontId="0" fillId="0" borderId="0" xfId="42" applyFont="1" applyFill="1" applyAlignment="1">
      <alignment/>
    </xf>
    <xf numFmtId="0" fontId="12" fillId="0" borderId="0" xfId="0" applyFont="1" applyFill="1" applyAlignment="1">
      <alignment/>
    </xf>
    <xf numFmtId="0" fontId="9" fillId="0" borderId="0" xfId="0" applyNumberFormat="1"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4" fontId="9" fillId="0" borderId="0" xfId="0" applyNumberFormat="1" applyFont="1" applyFill="1" applyBorder="1" applyAlignment="1">
      <alignment vertical="center" wrapText="1"/>
    </xf>
    <xf numFmtId="43" fontId="9" fillId="0" borderId="0" xfId="42" applyFont="1" applyFill="1" applyBorder="1" applyAlignment="1">
      <alignment vertical="center" wrapText="1"/>
    </xf>
    <xf numFmtId="4" fontId="9" fillId="0" borderId="0" xfId="0" applyNumberFormat="1" applyFont="1" applyFill="1" applyBorder="1" applyAlignment="1">
      <alignment horizontal="right" vertical="center"/>
    </xf>
    <xf numFmtId="4" fontId="1" fillId="0" borderId="10" xfId="0" applyNumberFormat="1" applyFont="1" applyFill="1" applyBorder="1" applyAlignment="1">
      <alignment horizontal="left" vertical="center" wrapText="1"/>
    </xf>
    <xf numFmtId="4" fontId="2" fillId="0" borderId="10" xfId="0" applyNumberFormat="1" applyFont="1" applyFill="1" applyBorder="1" applyAlignment="1">
      <alignment horizontal="left" vertical="center" wrapText="1"/>
    </xf>
    <xf numFmtId="0" fontId="1" fillId="0" borderId="10" xfId="64" applyFont="1" applyFill="1" applyBorder="1" applyAlignment="1">
      <alignment horizontal="left" vertical="center" wrapText="1"/>
      <protection/>
    </xf>
    <xf numFmtId="0" fontId="2" fillId="0" borderId="10" xfId="0" applyFont="1" applyFill="1" applyBorder="1" applyAlignment="1">
      <alignment horizontal="center" vertical="center"/>
    </xf>
    <xf numFmtId="43" fontId="11" fillId="0" borderId="10" xfId="42" applyFont="1" applyFill="1" applyBorder="1" applyAlignment="1">
      <alignment horizontal="right" vertical="center"/>
    </xf>
    <xf numFmtId="43" fontId="2" fillId="0" borderId="10" xfId="42" applyFont="1" applyFill="1" applyBorder="1" applyAlignment="1">
      <alignment horizontal="right" vertical="center"/>
    </xf>
    <xf numFmtId="0" fontId="15" fillId="0" borderId="0" xfId="0" applyFont="1" applyFill="1" applyBorder="1" applyAlignment="1">
      <alignment horizontal="righ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2" fontId="1" fillId="0" borderId="10" xfId="59" applyNumberFormat="1" applyFont="1" applyFill="1" applyBorder="1" applyAlignment="1">
      <alignment horizontal="center" vertical="center" wrapText="1"/>
      <protection/>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1" xfId="59" applyFont="1" applyFill="1" applyBorder="1" applyAlignment="1">
      <alignment horizontal="center" vertical="center"/>
      <protection/>
    </xf>
    <xf numFmtId="0" fontId="1" fillId="0" borderId="12" xfId="59" applyFont="1" applyFill="1" applyBorder="1" applyAlignment="1">
      <alignment horizontal="center" vertical="center"/>
      <protection/>
    </xf>
    <xf numFmtId="0" fontId="1" fillId="0" borderId="13" xfId="59" applyFont="1" applyFill="1" applyBorder="1" applyAlignment="1">
      <alignment horizontal="center" vertical="center"/>
      <protection/>
    </xf>
    <xf numFmtId="0" fontId="1" fillId="0" borderId="10" xfId="0" applyFont="1" applyFill="1" applyBorder="1" applyAlignment="1">
      <alignment horizontal="left" vertical="center" wrapText="1"/>
    </xf>
    <xf numFmtId="0" fontId="1" fillId="0" borderId="10" xfId="64" applyFont="1" applyFill="1" applyBorder="1" applyAlignment="1">
      <alignment horizontal="center" vertical="center" wrapText="1"/>
      <protection/>
    </xf>
    <xf numFmtId="0" fontId="1" fillId="0" borderId="11" xfId="64" applyFont="1" applyFill="1" applyBorder="1" applyAlignment="1">
      <alignment horizontal="center" vertical="center" wrapText="1"/>
      <protection/>
    </xf>
    <xf numFmtId="0" fontId="1" fillId="0" borderId="12" xfId="64" applyFont="1" applyFill="1" applyBorder="1" applyAlignment="1">
      <alignment horizontal="center" vertical="center" wrapText="1"/>
      <protection/>
    </xf>
    <xf numFmtId="0" fontId="1" fillId="0" borderId="13" xfId="64" applyFont="1" applyFill="1" applyBorder="1" applyAlignment="1">
      <alignment horizontal="center" vertical="center" wrapText="1"/>
      <protection/>
    </xf>
    <xf numFmtId="2" fontId="1" fillId="0" borderId="10" xfId="66" applyNumberFormat="1" applyFont="1" applyFill="1" applyBorder="1" applyAlignment="1">
      <alignment horizontal="left" vertical="center" wrapText="1"/>
      <protection/>
    </xf>
    <xf numFmtId="0" fontId="13" fillId="0" borderId="0" xfId="0" applyFont="1" applyFill="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59" applyFont="1" applyFill="1" applyBorder="1" applyAlignment="1">
      <alignment horizontal="center" vertical="center"/>
      <protection/>
    </xf>
    <xf numFmtId="0" fontId="1" fillId="0" borderId="10" xfId="59" applyFont="1" applyFill="1" applyBorder="1" applyAlignment="1">
      <alignment horizontal="left" vertical="center" wrapText="1"/>
      <protection/>
    </xf>
    <xf numFmtId="4" fontId="14" fillId="33" borderId="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0" borderId="10" xfId="59" applyFont="1" applyFill="1" applyBorder="1" applyAlignment="1">
      <alignment horizontal="center" vertical="center" wrapText="1"/>
      <protection/>
    </xf>
    <xf numFmtId="4" fontId="2" fillId="0" borderId="10" xfId="0" applyNumberFormat="1" applyFont="1" applyFill="1" applyBorder="1" applyAlignment="1">
      <alignment horizontal="center" vertical="center" wrapText="1"/>
    </xf>
    <xf numFmtId="0" fontId="1" fillId="0" borderId="11" xfId="59" applyFont="1" applyFill="1" applyBorder="1" applyAlignment="1">
      <alignment horizontal="center" vertical="center" wrapText="1"/>
      <protection/>
    </xf>
    <xf numFmtId="0" fontId="1" fillId="0" borderId="12" xfId="59" applyFont="1" applyFill="1" applyBorder="1" applyAlignment="1">
      <alignment horizontal="center" vertical="center" wrapText="1"/>
      <protection/>
    </xf>
    <xf numFmtId="0" fontId="1" fillId="0" borderId="13" xfId="59" applyFont="1" applyFill="1" applyBorder="1" applyAlignment="1">
      <alignment horizontal="center" vertical="center" wrapText="1"/>
      <protection/>
    </xf>
    <xf numFmtId="0" fontId="1" fillId="34" borderId="10" xfId="62" applyNumberFormat="1" applyFont="1" applyFill="1" applyBorder="1" applyAlignment="1">
      <alignment horizontal="center" vertical="center" wrapText="1"/>
      <protection/>
    </xf>
    <xf numFmtId="1" fontId="1" fillId="34" borderId="10" xfId="0" applyNumberFormat="1" applyFont="1" applyFill="1" applyBorder="1" applyAlignment="1">
      <alignment horizontal="left" vertical="center" wrapText="1"/>
    </xf>
    <xf numFmtId="0" fontId="1" fillId="34" borderId="10" xfId="0" applyFont="1" applyFill="1" applyBorder="1" applyAlignment="1">
      <alignment horizontal="center" vertical="center" wrapText="1"/>
    </xf>
    <xf numFmtId="43" fontId="1" fillId="34" borderId="10" xfId="42" applyFont="1" applyFill="1" applyBorder="1" applyAlignment="1">
      <alignment horizontal="right" vertical="center" wrapText="1"/>
    </xf>
    <xf numFmtId="43" fontId="2" fillId="34" borderId="10" xfId="42" applyFont="1" applyFill="1" applyBorder="1" applyAlignment="1">
      <alignment horizontal="right" vertical="center" wrapText="1"/>
    </xf>
    <xf numFmtId="0" fontId="0" fillId="34" borderId="0" xfId="0" applyFont="1" applyFill="1"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14" xfId="57"/>
    <cellStyle name="Normal 15" xfId="58"/>
    <cellStyle name="Normal 17 2" xfId="59"/>
    <cellStyle name="Normal 2" xfId="60"/>
    <cellStyle name="Normal 5" xfId="61"/>
    <cellStyle name="Normal_01-THANH SON" xfId="62"/>
    <cellStyle name="Normal_BIEU-CC1" xfId="63"/>
    <cellStyle name="Normal_Cong trinh dang thi cong da kiem tra-them cot-Uni" xfId="64"/>
    <cellStyle name="Normal_Cong trinh dang thi cong da kiem tra-them cot-Uni 10" xfId="65"/>
    <cellStyle name="Normal_Cong trinh dang thi cong da kiem tra-them cot-Uni 2" xfId="66"/>
    <cellStyle name="Normal_in" xfId="67"/>
    <cellStyle name="Note" xfId="68"/>
    <cellStyle name="Output" xfId="69"/>
    <cellStyle name="Percent"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53"/>
  <sheetViews>
    <sheetView tabSelected="1" zoomScale="85" zoomScaleNormal="85" zoomScalePageLayoutView="0" workbookViewId="0" topLeftCell="A133">
      <selection activeCell="L138" sqref="L138"/>
    </sheetView>
  </sheetViews>
  <sheetFormatPr defaultColWidth="9.140625" defaultRowHeight="12.75"/>
  <cols>
    <col min="1" max="1" width="4.421875" style="44" customWidth="1"/>
    <col min="2" max="2" width="27.421875" style="44" customWidth="1"/>
    <col min="3" max="3" width="16.8515625" style="53" customWidth="1"/>
    <col min="4" max="4" width="14.28125" style="53" customWidth="1"/>
    <col min="5" max="5" width="7.57421875" style="44" bestFit="1" customWidth="1"/>
    <col min="6" max="6" width="8.00390625" style="44" customWidth="1"/>
    <col min="7" max="8" width="9.28125" style="54" bestFit="1" customWidth="1"/>
    <col min="9" max="9" width="8.7109375" style="44" bestFit="1" customWidth="1"/>
    <col min="10" max="10" width="7.7109375" style="44" customWidth="1"/>
    <col min="11" max="11" width="32.140625" style="44" customWidth="1"/>
    <col min="12" max="12" width="18.140625" style="44" customWidth="1"/>
    <col min="13" max="16384" width="9.140625" style="44" customWidth="1"/>
  </cols>
  <sheetData>
    <row r="1" spans="1:17" ht="15" customHeight="1">
      <c r="A1" s="55"/>
      <c r="B1" s="6"/>
      <c r="C1" s="46"/>
      <c r="D1" s="46"/>
      <c r="E1" s="6"/>
      <c r="F1" s="6"/>
      <c r="G1" s="21"/>
      <c r="H1" s="21"/>
      <c r="I1" s="6"/>
      <c r="J1" s="6"/>
      <c r="K1" s="68" t="s">
        <v>417</v>
      </c>
      <c r="L1" s="50"/>
      <c r="M1" s="50"/>
      <c r="N1" s="50"/>
      <c r="O1" s="50"/>
      <c r="P1" s="50"/>
      <c r="Q1" s="50"/>
    </row>
    <row r="2" spans="1:17" ht="16.5" customHeight="1">
      <c r="A2" s="86" t="s">
        <v>253</v>
      </c>
      <c r="B2" s="86"/>
      <c r="C2" s="86"/>
      <c r="D2" s="86"/>
      <c r="E2" s="86"/>
      <c r="F2" s="86"/>
      <c r="G2" s="86"/>
      <c r="H2" s="86"/>
      <c r="I2" s="86"/>
      <c r="J2" s="86"/>
      <c r="K2" s="86"/>
      <c r="L2" s="51"/>
      <c r="M2" s="51"/>
      <c r="N2" s="51"/>
      <c r="O2" s="51"/>
      <c r="P2" s="51"/>
      <c r="Q2" s="51"/>
    </row>
    <row r="3" spans="1:17" ht="14.25" customHeight="1">
      <c r="A3" s="91" t="s">
        <v>416</v>
      </c>
      <c r="B3" s="91"/>
      <c r="C3" s="91"/>
      <c r="D3" s="91"/>
      <c r="E3" s="91"/>
      <c r="F3" s="91"/>
      <c r="G3" s="91"/>
      <c r="H3" s="91"/>
      <c r="I3" s="91"/>
      <c r="J3" s="91"/>
      <c r="K3" s="91"/>
      <c r="L3" s="51"/>
      <c r="M3" s="51"/>
      <c r="N3" s="51"/>
      <c r="O3" s="51"/>
      <c r="P3" s="51"/>
      <c r="Q3" s="51"/>
    </row>
    <row r="4" spans="1:11" ht="15" customHeight="1">
      <c r="A4" s="56"/>
      <c r="B4" s="57"/>
      <c r="C4" s="58"/>
      <c r="D4" s="58"/>
      <c r="E4" s="59"/>
      <c r="F4" s="59"/>
      <c r="G4" s="60"/>
      <c r="H4" s="60"/>
      <c r="I4" s="59"/>
      <c r="J4" s="61"/>
      <c r="K4" s="68" t="s">
        <v>418</v>
      </c>
    </row>
    <row r="5" spans="1:11" ht="10.5" customHeight="1">
      <c r="A5" s="56"/>
      <c r="B5" s="57"/>
      <c r="C5" s="58"/>
      <c r="D5" s="58"/>
      <c r="E5" s="59"/>
      <c r="F5" s="59"/>
      <c r="G5" s="60"/>
      <c r="H5" s="60"/>
      <c r="I5" s="59"/>
      <c r="J5" s="61"/>
      <c r="K5" s="26"/>
    </row>
    <row r="6" spans="1:11" ht="18.75" customHeight="1">
      <c r="A6" s="87" t="s">
        <v>0</v>
      </c>
      <c r="B6" s="88" t="s">
        <v>4</v>
      </c>
      <c r="C6" s="88" t="s">
        <v>1</v>
      </c>
      <c r="D6" s="88" t="s">
        <v>5</v>
      </c>
      <c r="E6" s="94" t="s">
        <v>271</v>
      </c>
      <c r="F6" s="94"/>
      <c r="G6" s="94"/>
      <c r="H6" s="94"/>
      <c r="I6" s="94"/>
      <c r="J6" s="94"/>
      <c r="K6" s="88" t="s">
        <v>8</v>
      </c>
    </row>
    <row r="7" spans="1:11" ht="15.75" customHeight="1">
      <c r="A7" s="87"/>
      <c r="B7" s="88"/>
      <c r="C7" s="88"/>
      <c r="D7" s="88"/>
      <c r="E7" s="94" t="s">
        <v>6</v>
      </c>
      <c r="F7" s="94" t="s">
        <v>3</v>
      </c>
      <c r="G7" s="94"/>
      <c r="H7" s="94"/>
      <c r="I7" s="94"/>
      <c r="J7" s="94"/>
      <c r="K7" s="88"/>
    </row>
    <row r="8" spans="1:11" ht="36.75" customHeight="1">
      <c r="A8" s="87"/>
      <c r="B8" s="88"/>
      <c r="C8" s="88"/>
      <c r="D8" s="88"/>
      <c r="E8" s="94"/>
      <c r="F8" s="5" t="s">
        <v>2</v>
      </c>
      <c r="G8" s="22" t="s">
        <v>9</v>
      </c>
      <c r="H8" s="22" t="s">
        <v>10</v>
      </c>
      <c r="I8" s="5" t="s">
        <v>11</v>
      </c>
      <c r="J8" s="5" t="s">
        <v>7</v>
      </c>
      <c r="K8" s="88"/>
    </row>
    <row r="9" spans="1:13" ht="21.75" customHeight="1">
      <c r="A9" s="1"/>
      <c r="B9" s="4" t="s">
        <v>333</v>
      </c>
      <c r="C9" s="20"/>
      <c r="D9" s="4"/>
      <c r="E9" s="23">
        <f aca="true" t="shared" si="0" ref="E9:J9">E10+E30+E35+E47+E63+E73+E81+E86+E97+E105+E119+E136+E143</f>
        <v>336.34999999999997</v>
      </c>
      <c r="F9" s="23">
        <f t="shared" si="0"/>
        <v>127.88000000000001</v>
      </c>
      <c r="G9" s="23"/>
      <c r="H9" s="23"/>
      <c r="I9" s="23">
        <f t="shared" si="0"/>
        <v>32.9</v>
      </c>
      <c r="J9" s="23">
        <f t="shared" si="0"/>
        <v>175.57</v>
      </c>
      <c r="K9" s="4"/>
      <c r="M9" s="52">
        <f>F9+I9+J9</f>
        <v>336.35</v>
      </c>
    </row>
    <row r="10" spans="1:11" ht="18.75" customHeight="1">
      <c r="A10" s="1" t="s">
        <v>12</v>
      </c>
      <c r="B10" s="29" t="s">
        <v>325</v>
      </c>
      <c r="C10" s="4"/>
      <c r="D10" s="5"/>
      <c r="E10" s="23">
        <f aca="true" t="shared" si="1" ref="E10:J10">SUM(E11:E29)</f>
        <v>90.93</v>
      </c>
      <c r="F10" s="23">
        <f t="shared" si="1"/>
        <v>48.629999999999995</v>
      </c>
      <c r="G10" s="23"/>
      <c r="H10" s="23"/>
      <c r="I10" s="23"/>
      <c r="J10" s="23">
        <f t="shared" si="1"/>
        <v>42.3</v>
      </c>
      <c r="K10" s="5"/>
    </row>
    <row r="11" spans="1:11" ht="63.75">
      <c r="A11" s="3">
        <v>1</v>
      </c>
      <c r="B11" s="2" t="s">
        <v>15</v>
      </c>
      <c r="C11" s="49" t="s">
        <v>16</v>
      </c>
      <c r="D11" s="49" t="s">
        <v>15</v>
      </c>
      <c r="E11" s="24">
        <f>SUM(F11:J11)</f>
        <v>5</v>
      </c>
      <c r="F11" s="24">
        <v>2</v>
      </c>
      <c r="G11" s="24"/>
      <c r="H11" s="25"/>
      <c r="I11" s="25"/>
      <c r="J11" s="24">
        <v>3</v>
      </c>
      <c r="K11" s="49" t="s">
        <v>335</v>
      </c>
    </row>
    <row r="12" spans="1:11" ht="42.75" customHeight="1">
      <c r="A12" s="3">
        <v>2</v>
      </c>
      <c r="B12" s="2" t="s">
        <v>17</v>
      </c>
      <c r="C12" s="49" t="s">
        <v>18</v>
      </c>
      <c r="D12" s="49" t="s">
        <v>19</v>
      </c>
      <c r="E12" s="24">
        <f aca="true" t="shared" si="2" ref="E12:E29">SUM(F12:J12)</f>
        <v>0.35</v>
      </c>
      <c r="F12" s="24">
        <v>0.35</v>
      </c>
      <c r="G12" s="24"/>
      <c r="H12" s="25"/>
      <c r="I12" s="25"/>
      <c r="J12" s="24"/>
      <c r="K12" s="49" t="s">
        <v>298</v>
      </c>
    </row>
    <row r="13" spans="1:13" ht="53.25" customHeight="1">
      <c r="A13" s="3">
        <v>3</v>
      </c>
      <c r="B13" s="38" t="s">
        <v>377</v>
      </c>
      <c r="C13" s="37" t="s">
        <v>20</v>
      </c>
      <c r="D13" s="37" t="s">
        <v>185</v>
      </c>
      <c r="E13" s="24">
        <f t="shared" si="2"/>
        <v>18.9</v>
      </c>
      <c r="F13" s="24">
        <v>8.9</v>
      </c>
      <c r="G13" s="24"/>
      <c r="H13" s="25"/>
      <c r="I13" s="25"/>
      <c r="J13" s="24">
        <v>10</v>
      </c>
      <c r="K13" s="49" t="s">
        <v>337</v>
      </c>
      <c r="M13" s="44" t="s">
        <v>254</v>
      </c>
    </row>
    <row r="14" spans="1:13" ht="51">
      <c r="A14" s="3">
        <v>4</v>
      </c>
      <c r="B14" s="2" t="s">
        <v>21</v>
      </c>
      <c r="C14" s="49" t="s">
        <v>22</v>
      </c>
      <c r="D14" s="49" t="s">
        <v>23</v>
      </c>
      <c r="E14" s="24">
        <f t="shared" si="2"/>
        <v>0.23</v>
      </c>
      <c r="F14" s="24"/>
      <c r="G14" s="24"/>
      <c r="H14" s="25"/>
      <c r="I14" s="25"/>
      <c r="J14" s="24">
        <v>0.23</v>
      </c>
      <c r="K14" s="49" t="s">
        <v>336</v>
      </c>
      <c r="M14" s="44" t="s">
        <v>254</v>
      </c>
    </row>
    <row r="15" spans="1:11" ht="123.75" customHeight="1">
      <c r="A15" s="3">
        <v>5</v>
      </c>
      <c r="B15" s="38" t="s">
        <v>24</v>
      </c>
      <c r="C15" s="37" t="s">
        <v>25</v>
      </c>
      <c r="D15" s="37" t="s">
        <v>26</v>
      </c>
      <c r="E15" s="24">
        <f t="shared" si="2"/>
        <v>0.54</v>
      </c>
      <c r="F15" s="24">
        <v>0.38</v>
      </c>
      <c r="G15" s="24"/>
      <c r="H15" s="25"/>
      <c r="I15" s="25"/>
      <c r="J15" s="24">
        <v>0.16</v>
      </c>
      <c r="K15" s="49" t="s">
        <v>338</v>
      </c>
    </row>
    <row r="16" spans="1:11" ht="120" customHeight="1">
      <c r="A16" s="3">
        <v>6</v>
      </c>
      <c r="B16" s="39" t="s">
        <v>27</v>
      </c>
      <c r="C16" s="40" t="s">
        <v>28</v>
      </c>
      <c r="D16" s="37" t="s">
        <v>26</v>
      </c>
      <c r="E16" s="24">
        <f t="shared" si="2"/>
        <v>0.29</v>
      </c>
      <c r="F16" s="24">
        <v>0.05</v>
      </c>
      <c r="G16" s="24"/>
      <c r="H16" s="25"/>
      <c r="I16" s="25"/>
      <c r="J16" s="24">
        <v>0.24</v>
      </c>
      <c r="K16" s="49" t="s">
        <v>338</v>
      </c>
    </row>
    <row r="17" spans="1:11" ht="69.75" customHeight="1">
      <c r="A17" s="3">
        <v>7</v>
      </c>
      <c r="B17" s="39" t="s">
        <v>30</v>
      </c>
      <c r="C17" s="40" t="s">
        <v>31</v>
      </c>
      <c r="D17" s="37" t="s">
        <v>23</v>
      </c>
      <c r="E17" s="24">
        <f t="shared" si="2"/>
        <v>1.1</v>
      </c>
      <c r="F17" s="24">
        <v>1</v>
      </c>
      <c r="G17" s="24"/>
      <c r="H17" s="25"/>
      <c r="I17" s="25"/>
      <c r="J17" s="24">
        <v>0.1</v>
      </c>
      <c r="K17" s="49" t="s">
        <v>338</v>
      </c>
    </row>
    <row r="18" spans="1:11" ht="66.75" customHeight="1">
      <c r="A18" s="3">
        <v>8</v>
      </c>
      <c r="B18" s="2" t="s">
        <v>32</v>
      </c>
      <c r="C18" s="49" t="s">
        <v>33</v>
      </c>
      <c r="D18" s="49" t="s">
        <v>34</v>
      </c>
      <c r="E18" s="24">
        <f t="shared" si="2"/>
        <v>8.61</v>
      </c>
      <c r="F18" s="24">
        <v>5</v>
      </c>
      <c r="G18" s="24"/>
      <c r="H18" s="24"/>
      <c r="I18" s="24"/>
      <c r="J18" s="24">
        <f>8.61-F18</f>
        <v>3.6099999999999994</v>
      </c>
      <c r="K18" s="49" t="s">
        <v>380</v>
      </c>
    </row>
    <row r="19" spans="1:11" ht="41.25" customHeight="1">
      <c r="A19" s="74">
        <v>9</v>
      </c>
      <c r="B19" s="41" t="s">
        <v>35</v>
      </c>
      <c r="C19" s="42" t="s">
        <v>36</v>
      </c>
      <c r="D19" s="42" t="s">
        <v>37</v>
      </c>
      <c r="E19" s="24">
        <f t="shared" si="2"/>
        <v>2.75</v>
      </c>
      <c r="F19" s="24">
        <v>1</v>
      </c>
      <c r="G19" s="24"/>
      <c r="H19" s="25"/>
      <c r="I19" s="25"/>
      <c r="J19" s="24">
        <v>1.75</v>
      </c>
      <c r="K19" s="49" t="s">
        <v>338</v>
      </c>
    </row>
    <row r="20" spans="1:11" ht="54" customHeight="1">
      <c r="A20" s="75"/>
      <c r="B20" s="41" t="s">
        <v>38</v>
      </c>
      <c r="C20" s="42" t="s">
        <v>39</v>
      </c>
      <c r="D20" s="42" t="s">
        <v>40</v>
      </c>
      <c r="E20" s="24">
        <f t="shared" si="2"/>
        <v>0.2</v>
      </c>
      <c r="F20" s="24">
        <v>0.2</v>
      </c>
      <c r="G20" s="24"/>
      <c r="H20" s="25"/>
      <c r="I20" s="25"/>
      <c r="J20" s="24"/>
      <c r="K20" s="49" t="s">
        <v>338</v>
      </c>
    </row>
    <row r="21" spans="1:11" ht="31.5" customHeight="1">
      <c r="A21" s="75"/>
      <c r="B21" s="38" t="s">
        <v>41</v>
      </c>
      <c r="C21" s="37" t="s">
        <v>18</v>
      </c>
      <c r="D21" s="37" t="s">
        <v>19</v>
      </c>
      <c r="E21" s="24">
        <f t="shared" si="2"/>
        <v>3</v>
      </c>
      <c r="F21" s="24">
        <v>3</v>
      </c>
      <c r="G21" s="24"/>
      <c r="H21" s="66"/>
      <c r="I21" s="66"/>
      <c r="J21" s="24"/>
      <c r="K21" s="49" t="s">
        <v>340</v>
      </c>
    </row>
    <row r="22" spans="1:11" ht="41.25" customHeight="1">
      <c r="A22" s="75"/>
      <c r="B22" s="2" t="s">
        <v>379</v>
      </c>
      <c r="C22" s="49" t="s">
        <v>42</v>
      </c>
      <c r="D22" s="49" t="s">
        <v>43</v>
      </c>
      <c r="E22" s="24">
        <f t="shared" si="2"/>
        <v>4.21</v>
      </c>
      <c r="F22" s="24">
        <v>1.9</v>
      </c>
      <c r="G22" s="24"/>
      <c r="H22" s="25"/>
      <c r="I22" s="25"/>
      <c r="J22" s="24">
        <v>2.31</v>
      </c>
      <c r="K22" s="49" t="s">
        <v>341</v>
      </c>
    </row>
    <row r="23" spans="1:11" ht="54.75" customHeight="1">
      <c r="A23" s="75"/>
      <c r="B23" s="2" t="s">
        <v>44</v>
      </c>
      <c r="C23" s="49" t="s">
        <v>45</v>
      </c>
      <c r="D23" s="49" t="s">
        <v>46</v>
      </c>
      <c r="E23" s="24">
        <f t="shared" si="2"/>
        <v>1.7000000000000002</v>
      </c>
      <c r="F23" s="24">
        <v>1.1</v>
      </c>
      <c r="G23" s="24"/>
      <c r="H23" s="25"/>
      <c r="I23" s="25"/>
      <c r="J23" s="24">
        <v>0.6</v>
      </c>
      <c r="K23" s="49" t="s">
        <v>342</v>
      </c>
    </row>
    <row r="24" spans="1:11" ht="43.5" customHeight="1">
      <c r="A24" s="75"/>
      <c r="B24" s="38" t="s">
        <v>47</v>
      </c>
      <c r="C24" s="37" t="s">
        <v>48</v>
      </c>
      <c r="D24" s="37" t="s">
        <v>49</v>
      </c>
      <c r="E24" s="24">
        <f t="shared" si="2"/>
        <v>4.4</v>
      </c>
      <c r="F24" s="24">
        <v>3</v>
      </c>
      <c r="G24" s="24"/>
      <c r="H24" s="66"/>
      <c r="I24" s="66"/>
      <c r="J24" s="24">
        <v>1.4</v>
      </c>
      <c r="K24" s="49" t="s">
        <v>341</v>
      </c>
    </row>
    <row r="25" spans="1:11" ht="40.5" customHeight="1">
      <c r="A25" s="75"/>
      <c r="B25" s="38" t="s">
        <v>378</v>
      </c>
      <c r="C25" s="37" t="s">
        <v>50</v>
      </c>
      <c r="D25" s="37" t="s">
        <v>51</v>
      </c>
      <c r="E25" s="24">
        <f t="shared" si="2"/>
        <v>4.7</v>
      </c>
      <c r="F25" s="24">
        <v>1.5</v>
      </c>
      <c r="G25" s="24"/>
      <c r="H25" s="66"/>
      <c r="I25" s="66"/>
      <c r="J25" s="24">
        <v>3.2</v>
      </c>
      <c r="K25" s="49" t="s">
        <v>339</v>
      </c>
    </row>
    <row r="26" spans="1:11" ht="84" customHeight="1">
      <c r="A26" s="75"/>
      <c r="B26" s="2" t="s">
        <v>299</v>
      </c>
      <c r="C26" s="49" t="s">
        <v>52</v>
      </c>
      <c r="D26" s="49" t="s">
        <v>53</v>
      </c>
      <c r="E26" s="24">
        <f t="shared" si="2"/>
        <v>2.05</v>
      </c>
      <c r="F26" s="24">
        <v>1.55</v>
      </c>
      <c r="G26" s="24"/>
      <c r="H26" s="25"/>
      <c r="I26" s="25"/>
      <c r="J26" s="24">
        <v>0.5</v>
      </c>
      <c r="K26" s="49" t="s">
        <v>420</v>
      </c>
    </row>
    <row r="27" spans="1:11" ht="46.5" customHeight="1">
      <c r="A27" s="76"/>
      <c r="B27" s="38" t="s">
        <v>54</v>
      </c>
      <c r="C27" s="37" t="s">
        <v>55</v>
      </c>
      <c r="D27" s="37" t="s">
        <v>56</v>
      </c>
      <c r="E27" s="24">
        <f t="shared" si="2"/>
        <v>3.9</v>
      </c>
      <c r="F27" s="24">
        <v>2.3</v>
      </c>
      <c r="G27" s="24"/>
      <c r="H27" s="66"/>
      <c r="I27" s="66"/>
      <c r="J27" s="24">
        <v>1.6</v>
      </c>
      <c r="K27" s="49" t="s">
        <v>338</v>
      </c>
    </row>
    <row r="28" spans="1:11" ht="27.75" customHeight="1">
      <c r="A28" s="3">
        <v>10</v>
      </c>
      <c r="B28" s="41" t="s">
        <v>57</v>
      </c>
      <c r="C28" s="42" t="s">
        <v>42</v>
      </c>
      <c r="D28" s="42" t="s">
        <v>58</v>
      </c>
      <c r="E28" s="24">
        <f t="shared" si="2"/>
        <v>12.44</v>
      </c>
      <c r="F28" s="24">
        <v>8.1</v>
      </c>
      <c r="G28" s="24"/>
      <c r="H28" s="25"/>
      <c r="I28" s="25"/>
      <c r="J28" s="24">
        <v>4.34</v>
      </c>
      <c r="K28" s="49" t="s">
        <v>338</v>
      </c>
    </row>
    <row r="29" spans="1:11" ht="28.5" customHeight="1">
      <c r="A29" s="3">
        <v>11</v>
      </c>
      <c r="B29" s="41" t="s">
        <v>59</v>
      </c>
      <c r="C29" s="42" t="s">
        <v>55</v>
      </c>
      <c r="D29" s="42" t="s">
        <v>58</v>
      </c>
      <c r="E29" s="24">
        <f t="shared" si="2"/>
        <v>16.56</v>
      </c>
      <c r="F29" s="24">
        <v>7.3</v>
      </c>
      <c r="G29" s="24"/>
      <c r="H29" s="25"/>
      <c r="I29" s="25"/>
      <c r="J29" s="24">
        <v>9.26</v>
      </c>
      <c r="K29" s="49" t="s">
        <v>338</v>
      </c>
    </row>
    <row r="30" spans="1:11" s="30" customFormat="1" ht="28.5" customHeight="1">
      <c r="A30" s="4" t="s">
        <v>13</v>
      </c>
      <c r="B30" s="29" t="s">
        <v>276</v>
      </c>
      <c r="C30" s="4"/>
      <c r="D30" s="4"/>
      <c r="E30" s="23">
        <f aca="true" t="shared" si="3" ref="E30:J30">SUM(E31:E34)</f>
        <v>9.82</v>
      </c>
      <c r="F30" s="23">
        <f t="shared" si="3"/>
        <v>8.32</v>
      </c>
      <c r="G30" s="23"/>
      <c r="H30" s="23"/>
      <c r="I30" s="23"/>
      <c r="J30" s="23">
        <f t="shared" si="3"/>
        <v>1.5</v>
      </c>
      <c r="K30" s="4"/>
    </row>
    <row r="31" spans="1:11" ht="47.25" customHeight="1">
      <c r="A31" s="7">
        <v>12</v>
      </c>
      <c r="B31" s="62" t="s">
        <v>60</v>
      </c>
      <c r="C31" s="8" t="s">
        <v>61</v>
      </c>
      <c r="D31" s="8" t="s">
        <v>62</v>
      </c>
      <c r="E31" s="24">
        <f>SUM(F31:J31)</f>
        <v>2</v>
      </c>
      <c r="F31" s="24">
        <v>1.5</v>
      </c>
      <c r="G31" s="23"/>
      <c r="H31" s="23"/>
      <c r="I31" s="23"/>
      <c r="J31" s="24">
        <v>0.5</v>
      </c>
      <c r="K31" s="8" t="s">
        <v>374</v>
      </c>
    </row>
    <row r="32" spans="1:11" ht="40.5" customHeight="1">
      <c r="A32" s="7">
        <v>13</v>
      </c>
      <c r="B32" s="62" t="s">
        <v>63</v>
      </c>
      <c r="C32" s="8" t="s">
        <v>64</v>
      </c>
      <c r="D32" s="8" t="s">
        <v>26</v>
      </c>
      <c r="E32" s="24">
        <f>SUM(F32:J32)</f>
        <v>0.05</v>
      </c>
      <c r="F32" s="24">
        <v>0.02</v>
      </c>
      <c r="G32" s="23"/>
      <c r="H32" s="23"/>
      <c r="I32" s="23"/>
      <c r="J32" s="24">
        <v>0.03</v>
      </c>
      <c r="K32" s="8" t="s">
        <v>343</v>
      </c>
    </row>
    <row r="33" spans="1:11" ht="81" customHeight="1">
      <c r="A33" s="7">
        <v>14</v>
      </c>
      <c r="B33" s="62" t="s">
        <v>421</v>
      </c>
      <c r="C33" s="8" t="s">
        <v>65</v>
      </c>
      <c r="D33" s="8" t="s">
        <v>62</v>
      </c>
      <c r="E33" s="24">
        <f>SUM(F33:J33)</f>
        <v>5.17</v>
      </c>
      <c r="F33" s="24">
        <v>4.3</v>
      </c>
      <c r="G33" s="23"/>
      <c r="H33" s="23"/>
      <c r="I33" s="23"/>
      <c r="J33" s="24">
        <v>0.87</v>
      </c>
      <c r="K33" s="8" t="s">
        <v>381</v>
      </c>
    </row>
    <row r="34" spans="1:11" ht="42" customHeight="1">
      <c r="A34" s="7">
        <v>15</v>
      </c>
      <c r="B34" s="62" t="s">
        <v>66</v>
      </c>
      <c r="C34" s="8" t="s">
        <v>67</v>
      </c>
      <c r="D34" s="8" t="s">
        <v>344</v>
      </c>
      <c r="E34" s="24">
        <f>SUM(F34:J34)</f>
        <v>2.6</v>
      </c>
      <c r="F34" s="24">
        <v>2.5</v>
      </c>
      <c r="G34" s="23"/>
      <c r="H34" s="23"/>
      <c r="I34" s="23"/>
      <c r="J34" s="24">
        <v>0.1</v>
      </c>
      <c r="K34" s="8" t="s">
        <v>382</v>
      </c>
    </row>
    <row r="35" spans="1:11" s="30" customFormat="1" ht="21" customHeight="1">
      <c r="A35" s="4" t="s">
        <v>14</v>
      </c>
      <c r="B35" s="63" t="s">
        <v>277</v>
      </c>
      <c r="C35" s="4"/>
      <c r="D35" s="4"/>
      <c r="E35" s="23">
        <f aca="true" t="shared" si="4" ref="E35:J35">SUM(E36:E46)</f>
        <v>80.03999999999999</v>
      </c>
      <c r="F35" s="23">
        <f t="shared" si="4"/>
        <v>11.790000000000001</v>
      </c>
      <c r="G35" s="23"/>
      <c r="H35" s="23"/>
      <c r="I35" s="23">
        <f t="shared" si="4"/>
        <v>23</v>
      </c>
      <c r="J35" s="23">
        <f t="shared" si="4"/>
        <v>45.25</v>
      </c>
      <c r="K35" s="4"/>
    </row>
    <row r="36" spans="1:11" ht="96.75" customHeight="1">
      <c r="A36" s="49">
        <v>16</v>
      </c>
      <c r="B36" s="2" t="s">
        <v>383</v>
      </c>
      <c r="C36" s="49" t="s">
        <v>68</v>
      </c>
      <c r="D36" s="49" t="s">
        <v>69</v>
      </c>
      <c r="E36" s="24">
        <f>SUM(F36:J36)</f>
        <v>5.76</v>
      </c>
      <c r="F36" s="24">
        <v>0.2</v>
      </c>
      <c r="G36" s="24"/>
      <c r="H36" s="24"/>
      <c r="I36" s="24"/>
      <c r="J36" s="24">
        <v>5.56</v>
      </c>
      <c r="K36" s="49" t="s">
        <v>300</v>
      </c>
    </row>
    <row r="37" spans="1:11" ht="55.5" customHeight="1">
      <c r="A37" s="49">
        <v>17</v>
      </c>
      <c r="B37" s="2" t="s">
        <v>70</v>
      </c>
      <c r="C37" s="49" t="s">
        <v>71</v>
      </c>
      <c r="D37" s="49" t="s">
        <v>72</v>
      </c>
      <c r="E37" s="24">
        <f aca="true" t="shared" si="5" ref="E37:E46">SUM(F37:J37)</f>
        <v>32.38</v>
      </c>
      <c r="F37" s="24">
        <v>2</v>
      </c>
      <c r="G37" s="24"/>
      <c r="H37" s="24"/>
      <c r="I37" s="24">
        <v>23</v>
      </c>
      <c r="J37" s="24">
        <v>7.38</v>
      </c>
      <c r="K37" s="49" t="s">
        <v>345</v>
      </c>
    </row>
    <row r="38" spans="1:11" ht="38.25" customHeight="1">
      <c r="A38" s="49">
        <v>18</v>
      </c>
      <c r="B38" s="2" t="s">
        <v>73</v>
      </c>
      <c r="C38" s="49" t="s">
        <v>74</v>
      </c>
      <c r="D38" s="49" t="s">
        <v>75</v>
      </c>
      <c r="E38" s="24">
        <f t="shared" si="5"/>
        <v>5.3</v>
      </c>
      <c r="F38" s="24">
        <v>5.3</v>
      </c>
      <c r="G38" s="24"/>
      <c r="H38" s="24"/>
      <c r="I38" s="24"/>
      <c r="J38" s="24"/>
      <c r="K38" s="49" t="s">
        <v>294</v>
      </c>
    </row>
    <row r="39" spans="1:11" ht="69" customHeight="1">
      <c r="A39" s="49">
        <v>19</v>
      </c>
      <c r="B39" s="2" t="s">
        <v>346</v>
      </c>
      <c r="C39" s="49" t="s">
        <v>76</v>
      </c>
      <c r="D39" s="49" t="s">
        <v>77</v>
      </c>
      <c r="E39" s="24">
        <f t="shared" si="5"/>
        <v>0.9</v>
      </c>
      <c r="F39" s="24"/>
      <c r="G39" s="24"/>
      <c r="H39" s="24"/>
      <c r="I39" s="24"/>
      <c r="J39" s="24">
        <v>0.9</v>
      </c>
      <c r="K39" s="49" t="s">
        <v>294</v>
      </c>
    </row>
    <row r="40" spans="1:11" ht="30.75" customHeight="1">
      <c r="A40" s="49">
        <v>20</v>
      </c>
      <c r="B40" s="2" t="s">
        <v>78</v>
      </c>
      <c r="C40" s="49" t="s">
        <v>79</v>
      </c>
      <c r="D40" s="49" t="s">
        <v>80</v>
      </c>
      <c r="E40" s="24">
        <f t="shared" si="5"/>
        <v>0.47000000000000003</v>
      </c>
      <c r="F40" s="24">
        <v>0.46</v>
      </c>
      <c r="G40" s="24"/>
      <c r="H40" s="24"/>
      <c r="I40" s="24"/>
      <c r="J40" s="24">
        <v>0.01</v>
      </c>
      <c r="K40" s="49" t="s">
        <v>347</v>
      </c>
    </row>
    <row r="41" spans="1:11" ht="38.25">
      <c r="A41" s="72">
        <v>21</v>
      </c>
      <c r="B41" s="80" t="s">
        <v>81</v>
      </c>
      <c r="C41" s="49" t="s">
        <v>82</v>
      </c>
      <c r="D41" s="49" t="s">
        <v>83</v>
      </c>
      <c r="E41" s="24">
        <f t="shared" si="5"/>
        <v>0.65</v>
      </c>
      <c r="F41" s="24">
        <v>0.64</v>
      </c>
      <c r="G41" s="24"/>
      <c r="H41" s="24"/>
      <c r="I41" s="24"/>
      <c r="J41" s="24">
        <v>0.01</v>
      </c>
      <c r="K41" s="49" t="s">
        <v>385</v>
      </c>
    </row>
    <row r="42" spans="1:11" ht="40.5" customHeight="1">
      <c r="A42" s="72"/>
      <c r="B42" s="80"/>
      <c r="C42" s="49" t="s">
        <v>84</v>
      </c>
      <c r="D42" s="49" t="s">
        <v>85</v>
      </c>
      <c r="E42" s="24">
        <f t="shared" si="5"/>
        <v>0.99</v>
      </c>
      <c r="F42" s="24">
        <v>0.34</v>
      </c>
      <c r="G42" s="24"/>
      <c r="H42" s="24"/>
      <c r="I42" s="24"/>
      <c r="J42" s="24">
        <v>0.65</v>
      </c>
      <c r="K42" s="49" t="s">
        <v>384</v>
      </c>
    </row>
    <row r="43" spans="1:11" ht="38.25">
      <c r="A43" s="72"/>
      <c r="B43" s="80"/>
      <c r="C43" s="49" t="s">
        <v>86</v>
      </c>
      <c r="D43" s="49" t="s">
        <v>87</v>
      </c>
      <c r="E43" s="24">
        <f t="shared" si="5"/>
        <v>0.5900000000000001</v>
      </c>
      <c r="F43" s="24">
        <v>0.55</v>
      </c>
      <c r="G43" s="24"/>
      <c r="H43" s="24"/>
      <c r="I43" s="24"/>
      <c r="J43" s="24">
        <v>0.04</v>
      </c>
      <c r="K43" s="49" t="s">
        <v>386</v>
      </c>
    </row>
    <row r="44" spans="1:11" ht="69.75" customHeight="1">
      <c r="A44" s="72"/>
      <c r="B44" s="80"/>
      <c r="C44" s="49" t="s">
        <v>228</v>
      </c>
      <c r="D44" s="49" t="s">
        <v>88</v>
      </c>
      <c r="E44" s="24">
        <f t="shared" si="5"/>
        <v>1.7</v>
      </c>
      <c r="F44" s="24">
        <v>0.5</v>
      </c>
      <c r="G44" s="24"/>
      <c r="H44" s="24"/>
      <c r="I44" s="24"/>
      <c r="J44" s="24">
        <v>1.2</v>
      </c>
      <c r="K44" s="49" t="s">
        <v>387</v>
      </c>
    </row>
    <row r="45" spans="1:11" ht="89.25">
      <c r="A45" s="72"/>
      <c r="B45" s="80"/>
      <c r="C45" s="49" t="s">
        <v>326</v>
      </c>
      <c r="D45" s="49" t="s">
        <v>348</v>
      </c>
      <c r="E45" s="24">
        <f t="shared" si="5"/>
        <v>1.3</v>
      </c>
      <c r="F45" s="24">
        <v>0.3</v>
      </c>
      <c r="G45" s="24"/>
      <c r="H45" s="24"/>
      <c r="I45" s="24"/>
      <c r="J45" s="24">
        <v>1</v>
      </c>
      <c r="K45" s="49" t="s">
        <v>327</v>
      </c>
    </row>
    <row r="46" spans="1:11" ht="36" customHeight="1">
      <c r="A46" s="49">
        <v>22</v>
      </c>
      <c r="B46" s="2" t="s">
        <v>89</v>
      </c>
      <c r="C46" s="49" t="s">
        <v>90</v>
      </c>
      <c r="D46" s="49" t="s">
        <v>75</v>
      </c>
      <c r="E46" s="24">
        <f t="shared" si="5"/>
        <v>30</v>
      </c>
      <c r="F46" s="24">
        <v>1.5</v>
      </c>
      <c r="G46" s="24"/>
      <c r="H46" s="24"/>
      <c r="I46" s="24"/>
      <c r="J46" s="24">
        <v>28.5</v>
      </c>
      <c r="K46" s="49" t="s">
        <v>349</v>
      </c>
    </row>
    <row r="47" spans="1:11" s="30" customFormat="1" ht="18.75" customHeight="1">
      <c r="A47" s="4" t="s">
        <v>29</v>
      </c>
      <c r="B47" s="29" t="s">
        <v>278</v>
      </c>
      <c r="C47" s="4"/>
      <c r="D47" s="4"/>
      <c r="E47" s="23">
        <f aca="true" t="shared" si="6" ref="E47:J47">SUM(E48:E62)</f>
        <v>11.260000000000002</v>
      </c>
      <c r="F47" s="23">
        <f t="shared" si="6"/>
        <v>3.3</v>
      </c>
      <c r="G47" s="23"/>
      <c r="H47" s="23"/>
      <c r="I47" s="23">
        <f t="shared" si="6"/>
        <v>5.2</v>
      </c>
      <c r="J47" s="23">
        <f t="shared" si="6"/>
        <v>2.7600000000000002</v>
      </c>
      <c r="K47" s="4"/>
    </row>
    <row r="48" spans="1:11" ht="27.75" customHeight="1">
      <c r="A48" s="77">
        <v>23</v>
      </c>
      <c r="B48" s="95" t="s">
        <v>91</v>
      </c>
      <c r="C48" s="31" t="s">
        <v>92</v>
      </c>
      <c r="D48" s="31" t="s">
        <v>93</v>
      </c>
      <c r="E48" s="24">
        <f>SUM(F48:J48)</f>
        <v>0.1</v>
      </c>
      <c r="F48" s="24">
        <v>0.1</v>
      </c>
      <c r="G48" s="24"/>
      <c r="H48" s="24"/>
      <c r="I48" s="24"/>
      <c r="J48" s="25"/>
      <c r="K48" s="73" t="s">
        <v>294</v>
      </c>
    </row>
    <row r="49" spans="1:11" ht="27.75" customHeight="1">
      <c r="A49" s="78"/>
      <c r="B49" s="96"/>
      <c r="C49" s="31" t="s">
        <v>94</v>
      </c>
      <c r="D49" s="31" t="s">
        <v>95</v>
      </c>
      <c r="E49" s="24">
        <f aca="true" t="shared" si="7" ref="E49:E62">SUM(F49:J49)</f>
        <v>0.5</v>
      </c>
      <c r="F49" s="24">
        <v>0.5</v>
      </c>
      <c r="G49" s="24"/>
      <c r="H49" s="24"/>
      <c r="I49" s="24"/>
      <c r="J49" s="25"/>
      <c r="K49" s="73"/>
    </row>
    <row r="50" spans="1:11" ht="27.75" customHeight="1">
      <c r="A50" s="78"/>
      <c r="B50" s="96"/>
      <c r="C50" s="31" t="s">
        <v>96</v>
      </c>
      <c r="D50" s="31" t="s">
        <v>97</v>
      </c>
      <c r="E50" s="24">
        <f t="shared" si="7"/>
        <v>0.25</v>
      </c>
      <c r="F50" s="24">
        <v>0.25</v>
      </c>
      <c r="G50" s="24"/>
      <c r="H50" s="24"/>
      <c r="I50" s="24"/>
      <c r="J50" s="25"/>
      <c r="K50" s="73"/>
    </row>
    <row r="51" spans="1:11" ht="27.75" customHeight="1">
      <c r="A51" s="78"/>
      <c r="B51" s="96"/>
      <c r="C51" s="31" t="s">
        <v>98</v>
      </c>
      <c r="D51" s="31" t="s">
        <v>99</v>
      </c>
      <c r="E51" s="24">
        <f t="shared" si="7"/>
        <v>0.3</v>
      </c>
      <c r="F51" s="24">
        <v>0.3</v>
      </c>
      <c r="G51" s="24"/>
      <c r="H51" s="24"/>
      <c r="I51" s="24"/>
      <c r="J51" s="25"/>
      <c r="K51" s="73"/>
    </row>
    <row r="52" spans="1:11" ht="30" customHeight="1">
      <c r="A52" s="78"/>
      <c r="B52" s="96"/>
      <c r="C52" s="31" t="s">
        <v>100</v>
      </c>
      <c r="D52" s="31" t="s">
        <v>101</v>
      </c>
      <c r="E52" s="24">
        <f t="shared" si="7"/>
        <v>3</v>
      </c>
      <c r="F52" s="24"/>
      <c r="G52" s="24"/>
      <c r="H52" s="24"/>
      <c r="I52" s="24">
        <v>3</v>
      </c>
      <c r="J52" s="24"/>
      <c r="K52" s="32" t="s">
        <v>294</v>
      </c>
    </row>
    <row r="53" spans="1:11" ht="30" customHeight="1">
      <c r="A53" s="79"/>
      <c r="B53" s="97"/>
      <c r="C53" s="31" t="s">
        <v>102</v>
      </c>
      <c r="D53" s="31" t="s">
        <v>103</v>
      </c>
      <c r="E53" s="24">
        <f t="shared" si="7"/>
        <v>2.2</v>
      </c>
      <c r="F53" s="24"/>
      <c r="G53" s="24"/>
      <c r="H53" s="24"/>
      <c r="I53" s="24">
        <v>2.2</v>
      </c>
      <c r="J53" s="24"/>
      <c r="K53" s="32" t="s">
        <v>301</v>
      </c>
    </row>
    <row r="54" spans="1:11" ht="30" customHeight="1">
      <c r="A54" s="89">
        <v>24</v>
      </c>
      <c r="B54" s="90" t="s">
        <v>104</v>
      </c>
      <c r="C54" s="31" t="s">
        <v>105</v>
      </c>
      <c r="D54" s="93" t="s">
        <v>106</v>
      </c>
      <c r="E54" s="24">
        <f t="shared" si="7"/>
        <v>0.6000000000000001</v>
      </c>
      <c r="F54" s="24">
        <v>0.2</v>
      </c>
      <c r="G54" s="24"/>
      <c r="H54" s="24"/>
      <c r="I54" s="24"/>
      <c r="J54" s="25">
        <v>0.4</v>
      </c>
      <c r="K54" s="32" t="s">
        <v>302</v>
      </c>
    </row>
    <row r="55" spans="1:11" ht="41.25" customHeight="1">
      <c r="A55" s="89"/>
      <c r="B55" s="90"/>
      <c r="C55" s="31" t="s">
        <v>107</v>
      </c>
      <c r="D55" s="93"/>
      <c r="E55" s="24">
        <f t="shared" si="7"/>
        <v>0.4</v>
      </c>
      <c r="F55" s="24">
        <v>0.2</v>
      </c>
      <c r="G55" s="24"/>
      <c r="H55" s="24"/>
      <c r="I55" s="24"/>
      <c r="J55" s="25">
        <v>0.2</v>
      </c>
      <c r="K55" s="32" t="s">
        <v>108</v>
      </c>
    </row>
    <row r="56" spans="1:11" ht="28.5" customHeight="1">
      <c r="A56" s="89">
        <v>25</v>
      </c>
      <c r="B56" s="90" t="s">
        <v>109</v>
      </c>
      <c r="C56" s="31" t="s">
        <v>110</v>
      </c>
      <c r="D56" s="31" t="s">
        <v>111</v>
      </c>
      <c r="E56" s="24">
        <f t="shared" si="7"/>
        <v>0.5</v>
      </c>
      <c r="F56" s="24"/>
      <c r="G56" s="24"/>
      <c r="H56" s="24"/>
      <c r="I56" s="24"/>
      <c r="J56" s="25">
        <v>0.5</v>
      </c>
      <c r="K56" s="32" t="s">
        <v>303</v>
      </c>
    </row>
    <row r="57" spans="1:11" ht="15.75" customHeight="1">
      <c r="A57" s="89"/>
      <c r="B57" s="90"/>
      <c r="C57" s="31" t="s">
        <v>112</v>
      </c>
      <c r="D57" s="93" t="s">
        <v>93</v>
      </c>
      <c r="E57" s="24">
        <f t="shared" si="7"/>
        <v>0.4</v>
      </c>
      <c r="F57" s="24"/>
      <c r="G57" s="24"/>
      <c r="H57" s="24"/>
      <c r="I57" s="24"/>
      <c r="J57" s="25">
        <v>0.4</v>
      </c>
      <c r="K57" s="73" t="s">
        <v>304</v>
      </c>
    </row>
    <row r="58" spans="1:11" ht="15.75" customHeight="1">
      <c r="A58" s="89"/>
      <c r="B58" s="90"/>
      <c r="C58" s="31" t="s">
        <v>113</v>
      </c>
      <c r="D58" s="93"/>
      <c r="E58" s="24">
        <f t="shared" si="7"/>
        <v>0.85</v>
      </c>
      <c r="F58" s="24">
        <v>0.85</v>
      </c>
      <c r="G58" s="24"/>
      <c r="H58" s="24"/>
      <c r="I58" s="24"/>
      <c r="J58" s="25"/>
      <c r="K58" s="73"/>
    </row>
    <row r="59" spans="1:11" ht="30" customHeight="1">
      <c r="A59" s="89"/>
      <c r="B59" s="90"/>
      <c r="C59" s="31" t="s">
        <v>114</v>
      </c>
      <c r="D59" s="93" t="s">
        <v>115</v>
      </c>
      <c r="E59" s="24">
        <f t="shared" si="7"/>
        <v>0.9</v>
      </c>
      <c r="F59" s="24">
        <v>0.9</v>
      </c>
      <c r="G59" s="24"/>
      <c r="H59" s="24"/>
      <c r="I59" s="24"/>
      <c r="J59" s="25">
        <v>0</v>
      </c>
      <c r="K59" s="32" t="s">
        <v>305</v>
      </c>
    </row>
    <row r="60" spans="1:11" ht="51">
      <c r="A60" s="89"/>
      <c r="B60" s="90"/>
      <c r="C60" s="31" t="s">
        <v>116</v>
      </c>
      <c r="D60" s="93"/>
      <c r="E60" s="24">
        <f t="shared" si="7"/>
        <v>1</v>
      </c>
      <c r="F60" s="24"/>
      <c r="G60" s="24"/>
      <c r="H60" s="24"/>
      <c r="I60" s="24"/>
      <c r="J60" s="25">
        <v>1</v>
      </c>
      <c r="K60" s="32" t="s">
        <v>350</v>
      </c>
    </row>
    <row r="61" spans="1:11" ht="15.75" customHeight="1">
      <c r="A61" s="89"/>
      <c r="B61" s="90"/>
      <c r="C61" s="31" t="s">
        <v>117</v>
      </c>
      <c r="D61" s="93" t="s">
        <v>118</v>
      </c>
      <c r="E61" s="24">
        <f t="shared" si="7"/>
        <v>0.18</v>
      </c>
      <c r="F61" s="25"/>
      <c r="G61" s="25"/>
      <c r="H61" s="25"/>
      <c r="I61" s="25"/>
      <c r="J61" s="24">
        <v>0.18</v>
      </c>
      <c r="K61" s="73" t="s">
        <v>306</v>
      </c>
    </row>
    <row r="62" spans="1:11" ht="15.75" customHeight="1">
      <c r="A62" s="89"/>
      <c r="B62" s="90"/>
      <c r="C62" s="31" t="s">
        <v>119</v>
      </c>
      <c r="D62" s="93"/>
      <c r="E62" s="24">
        <f t="shared" si="7"/>
        <v>0.08</v>
      </c>
      <c r="F62" s="25"/>
      <c r="G62" s="25"/>
      <c r="H62" s="25"/>
      <c r="I62" s="25"/>
      <c r="J62" s="24">
        <v>0.08</v>
      </c>
      <c r="K62" s="73"/>
    </row>
    <row r="63" spans="1:11" s="33" customFormat="1" ht="18.75" customHeight="1">
      <c r="A63" s="4" t="s">
        <v>130</v>
      </c>
      <c r="B63" s="29" t="s">
        <v>279</v>
      </c>
      <c r="C63" s="4"/>
      <c r="D63" s="4"/>
      <c r="E63" s="23">
        <f aca="true" t="shared" si="8" ref="E63:J63">SUM(E64:E72)</f>
        <v>14.340000000000002</v>
      </c>
      <c r="F63" s="23">
        <f t="shared" si="8"/>
        <v>12.459999999999999</v>
      </c>
      <c r="G63" s="23"/>
      <c r="H63" s="23"/>
      <c r="I63" s="23">
        <f t="shared" si="8"/>
        <v>0.8200000000000001</v>
      </c>
      <c r="J63" s="23">
        <f t="shared" si="8"/>
        <v>1.06</v>
      </c>
      <c r="K63" s="4"/>
    </row>
    <row r="64" spans="1:11" s="33" customFormat="1" ht="42" customHeight="1">
      <c r="A64" s="49">
        <v>26</v>
      </c>
      <c r="B64" s="2" t="s">
        <v>255</v>
      </c>
      <c r="C64" s="49" t="s">
        <v>256</v>
      </c>
      <c r="D64" s="49" t="s">
        <v>257</v>
      </c>
      <c r="E64" s="24">
        <f>SUM(F64:J64)</f>
        <v>0.4</v>
      </c>
      <c r="F64" s="24">
        <v>0.4</v>
      </c>
      <c r="G64" s="67"/>
      <c r="H64" s="67"/>
      <c r="I64" s="67"/>
      <c r="J64" s="67"/>
      <c r="K64" s="49" t="s">
        <v>388</v>
      </c>
    </row>
    <row r="65" spans="1:11" s="33" customFormat="1" ht="42" customHeight="1">
      <c r="A65" s="72">
        <v>27</v>
      </c>
      <c r="B65" s="80" t="s">
        <v>261</v>
      </c>
      <c r="C65" s="49" t="s">
        <v>258</v>
      </c>
      <c r="D65" s="49" t="s">
        <v>259</v>
      </c>
      <c r="E65" s="24">
        <f aca="true" t="shared" si="9" ref="E65:E72">SUM(F65:J65)</f>
        <v>0.53</v>
      </c>
      <c r="F65" s="24">
        <v>0.23</v>
      </c>
      <c r="G65" s="67"/>
      <c r="H65" s="67"/>
      <c r="I65" s="24">
        <v>0.3</v>
      </c>
      <c r="J65" s="25"/>
      <c r="K65" s="49" t="s">
        <v>307</v>
      </c>
    </row>
    <row r="66" spans="1:11" s="33" customFormat="1" ht="30.75" customHeight="1">
      <c r="A66" s="72"/>
      <c r="B66" s="80"/>
      <c r="C66" s="49" t="s">
        <v>260</v>
      </c>
      <c r="D66" s="49" t="s">
        <v>259</v>
      </c>
      <c r="E66" s="24">
        <f t="shared" si="9"/>
        <v>1</v>
      </c>
      <c r="F66" s="24">
        <v>0.2</v>
      </c>
      <c r="G66" s="67"/>
      <c r="H66" s="67"/>
      <c r="I66" s="25">
        <v>0.5</v>
      </c>
      <c r="J66" s="25">
        <v>0.3</v>
      </c>
      <c r="K66" s="49" t="s">
        <v>389</v>
      </c>
    </row>
    <row r="67" spans="1:11" s="33" customFormat="1" ht="36" customHeight="1">
      <c r="A67" s="49">
        <v>28</v>
      </c>
      <c r="B67" s="2" t="s">
        <v>262</v>
      </c>
      <c r="C67" s="49" t="s">
        <v>263</v>
      </c>
      <c r="D67" s="49" t="s">
        <v>264</v>
      </c>
      <c r="E67" s="24">
        <f t="shared" si="9"/>
        <v>1.02</v>
      </c>
      <c r="F67" s="24">
        <v>0.36</v>
      </c>
      <c r="G67" s="67"/>
      <c r="H67" s="67"/>
      <c r="I67" s="67"/>
      <c r="J67" s="25">
        <v>0.66</v>
      </c>
      <c r="K67" s="49" t="s">
        <v>265</v>
      </c>
    </row>
    <row r="68" spans="1:11" s="33" customFormat="1" ht="42.75" customHeight="1">
      <c r="A68" s="49">
        <v>29</v>
      </c>
      <c r="B68" s="2" t="s">
        <v>63</v>
      </c>
      <c r="C68" s="49" t="s">
        <v>120</v>
      </c>
      <c r="D68" s="49" t="s">
        <v>26</v>
      </c>
      <c r="E68" s="24">
        <f t="shared" si="9"/>
        <v>0.17</v>
      </c>
      <c r="F68" s="24">
        <v>0.05</v>
      </c>
      <c r="G68" s="67"/>
      <c r="H68" s="67"/>
      <c r="I68" s="24">
        <v>0.02</v>
      </c>
      <c r="J68" s="25">
        <v>0.1</v>
      </c>
      <c r="K68" s="49" t="s">
        <v>308</v>
      </c>
    </row>
    <row r="69" spans="1:11" s="33" customFormat="1" ht="25.5">
      <c r="A69" s="72">
        <v>30</v>
      </c>
      <c r="B69" s="80" t="s">
        <v>351</v>
      </c>
      <c r="C69" s="49" t="s">
        <v>266</v>
      </c>
      <c r="D69" s="49" t="s">
        <v>267</v>
      </c>
      <c r="E69" s="24">
        <f t="shared" si="9"/>
        <v>2.01</v>
      </c>
      <c r="F69" s="24">
        <v>2.01</v>
      </c>
      <c r="G69" s="67"/>
      <c r="H69" s="67"/>
      <c r="I69" s="67"/>
      <c r="J69" s="67"/>
      <c r="K69" s="72" t="s">
        <v>390</v>
      </c>
    </row>
    <row r="70" spans="1:11" s="33" customFormat="1" ht="72.75" customHeight="1">
      <c r="A70" s="72"/>
      <c r="B70" s="80"/>
      <c r="C70" s="49" t="s">
        <v>268</v>
      </c>
      <c r="D70" s="49" t="s">
        <v>267</v>
      </c>
      <c r="E70" s="24">
        <f t="shared" si="9"/>
        <v>4.01</v>
      </c>
      <c r="F70" s="24">
        <v>4.01</v>
      </c>
      <c r="G70" s="67"/>
      <c r="H70" s="67"/>
      <c r="I70" s="67"/>
      <c r="J70" s="67"/>
      <c r="K70" s="72"/>
    </row>
    <row r="71" spans="1:11" s="33" customFormat="1" ht="29.25" customHeight="1">
      <c r="A71" s="72"/>
      <c r="B71" s="80"/>
      <c r="C71" s="49" t="s">
        <v>269</v>
      </c>
      <c r="D71" s="49" t="s">
        <v>267</v>
      </c>
      <c r="E71" s="24">
        <f t="shared" si="9"/>
        <v>2.12</v>
      </c>
      <c r="F71" s="24">
        <v>2.12</v>
      </c>
      <c r="G71" s="67"/>
      <c r="H71" s="67"/>
      <c r="I71" s="67"/>
      <c r="J71" s="67"/>
      <c r="K71" s="72"/>
    </row>
    <row r="72" spans="1:11" ht="25.5">
      <c r="A72" s="72"/>
      <c r="B72" s="80"/>
      <c r="C72" s="49" t="s">
        <v>270</v>
      </c>
      <c r="D72" s="49" t="s">
        <v>267</v>
      </c>
      <c r="E72" s="24">
        <f t="shared" si="9"/>
        <v>3.08</v>
      </c>
      <c r="F72" s="24">
        <v>3.08</v>
      </c>
      <c r="G72" s="24"/>
      <c r="H72" s="24"/>
      <c r="I72" s="24"/>
      <c r="J72" s="24"/>
      <c r="K72" s="72"/>
    </row>
    <row r="73" spans="1:11" s="30" customFormat="1" ht="21.75" customHeight="1">
      <c r="A73" s="4" t="s">
        <v>139</v>
      </c>
      <c r="B73" s="29" t="s">
        <v>280</v>
      </c>
      <c r="C73" s="4"/>
      <c r="D73" s="4"/>
      <c r="E73" s="23">
        <f aca="true" t="shared" si="10" ref="E73:J73">SUM(E74:E80)</f>
        <v>5.53</v>
      </c>
      <c r="F73" s="23">
        <f t="shared" si="10"/>
        <v>3.68</v>
      </c>
      <c r="G73" s="23"/>
      <c r="H73" s="23"/>
      <c r="I73" s="23"/>
      <c r="J73" s="23">
        <f t="shared" si="10"/>
        <v>1.85</v>
      </c>
      <c r="K73" s="4"/>
    </row>
    <row r="74" spans="1:14" ht="87.75" customHeight="1">
      <c r="A74" s="49">
        <v>31</v>
      </c>
      <c r="B74" s="2" t="s">
        <v>391</v>
      </c>
      <c r="C74" s="49" t="s">
        <v>334</v>
      </c>
      <c r="D74" s="49" t="s">
        <v>392</v>
      </c>
      <c r="E74" s="24">
        <f>SUM(F74:J74)</f>
        <v>1.77</v>
      </c>
      <c r="F74" s="24">
        <v>1.29</v>
      </c>
      <c r="G74" s="24"/>
      <c r="H74" s="25"/>
      <c r="I74" s="25"/>
      <c r="J74" s="24">
        <v>0.48</v>
      </c>
      <c r="K74" s="49" t="s">
        <v>352</v>
      </c>
      <c r="N74" s="44">
        <v>0.11</v>
      </c>
    </row>
    <row r="75" spans="1:16" ht="35.25" customHeight="1">
      <c r="A75" s="49">
        <v>32</v>
      </c>
      <c r="B75" s="2" t="s">
        <v>63</v>
      </c>
      <c r="C75" s="49" t="s">
        <v>120</v>
      </c>
      <c r="D75" s="49" t="s">
        <v>26</v>
      </c>
      <c r="E75" s="24">
        <f aca="true" t="shared" si="11" ref="E75:E80">SUM(F75:J75)</f>
        <v>0.86</v>
      </c>
      <c r="F75" s="24">
        <v>0.16</v>
      </c>
      <c r="G75" s="24"/>
      <c r="H75" s="24"/>
      <c r="I75" s="24"/>
      <c r="J75" s="24">
        <v>0.7</v>
      </c>
      <c r="K75" s="27" t="s">
        <v>309</v>
      </c>
      <c r="N75" s="52">
        <f>F74-N74</f>
        <v>1.18</v>
      </c>
      <c r="P75" s="52"/>
    </row>
    <row r="76" spans="1:11" ht="35.25" customHeight="1">
      <c r="A76" s="49">
        <v>33</v>
      </c>
      <c r="B76" s="2" t="s">
        <v>121</v>
      </c>
      <c r="C76" s="49" t="s">
        <v>122</v>
      </c>
      <c r="D76" s="49" t="s">
        <v>123</v>
      </c>
      <c r="E76" s="24">
        <f t="shared" si="11"/>
        <v>0.37</v>
      </c>
      <c r="F76" s="24">
        <v>0.37</v>
      </c>
      <c r="G76" s="24"/>
      <c r="H76" s="24"/>
      <c r="I76" s="24"/>
      <c r="J76" s="24"/>
      <c r="K76" s="8" t="s">
        <v>353</v>
      </c>
    </row>
    <row r="77" spans="1:11" ht="89.25">
      <c r="A77" s="49">
        <v>34</v>
      </c>
      <c r="B77" s="2" t="s">
        <v>273</v>
      </c>
      <c r="C77" s="16" t="s">
        <v>124</v>
      </c>
      <c r="D77" s="16" t="s">
        <v>125</v>
      </c>
      <c r="E77" s="24">
        <f t="shared" si="11"/>
        <v>0.2</v>
      </c>
      <c r="F77" s="24">
        <v>0.2</v>
      </c>
      <c r="G77" s="24"/>
      <c r="H77" s="24"/>
      <c r="I77" s="24"/>
      <c r="J77" s="24"/>
      <c r="K77" s="49" t="s">
        <v>393</v>
      </c>
    </row>
    <row r="78" spans="1:11" ht="76.5">
      <c r="A78" s="72">
        <v>35</v>
      </c>
      <c r="B78" s="80" t="s">
        <v>273</v>
      </c>
      <c r="C78" s="49" t="s">
        <v>126</v>
      </c>
      <c r="D78" s="49" t="s">
        <v>127</v>
      </c>
      <c r="E78" s="24">
        <f t="shared" si="11"/>
        <v>0.45</v>
      </c>
      <c r="F78" s="24">
        <v>0.45</v>
      </c>
      <c r="G78" s="24"/>
      <c r="H78" s="24"/>
      <c r="I78" s="24"/>
      <c r="J78" s="25"/>
      <c r="K78" s="49" t="s">
        <v>395</v>
      </c>
    </row>
    <row r="79" spans="1:11" ht="67.5" customHeight="1">
      <c r="A79" s="72"/>
      <c r="B79" s="80"/>
      <c r="C79" s="49" t="s">
        <v>296</v>
      </c>
      <c r="D79" s="49" t="s">
        <v>297</v>
      </c>
      <c r="E79" s="24">
        <f t="shared" si="11"/>
        <v>1.5</v>
      </c>
      <c r="F79" s="24">
        <v>0.83</v>
      </c>
      <c r="G79" s="24"/>
      <c r="H79" s="24"/>
      <c r="I79" s="24"/>
      <c r="J79" s="25">
        <v>0.67</v>
      </c>
      <c r="K79" s="49" t="s">
        <v>354</v>
      </c>
    </row>
    <row r="80" spans="1:11" ht="69.75" customHeight="1">
      <c r="A80" s="72"/>
      <c r="B80" s="80"/>
      <c r="C80" s="49" t="s">
        <v>128</v>
      </c>
      <c r="D80" s="49" t="s">
        <v>129</v>
      </c>
      <c r="E80" s="24">
        <f t="shared" si="11"/>
        <v>0.38</v>
      </c>
      <c r="F80" s="24">
        <v>0.38</v>
      </c>
      <c r="G80" s="24"/>
      <c r="H80" s="24"/>
      <c r="I80" s="24"/>
      <c r="J80" s="24"/>
      <c r="K80" s="49" t="s">
        <v>394</v>
      </c>
    </row>
    <row r="81" spans="1:11" s="30" customFormat="1" ht="18" customHeight="1">
      <c r="A81" s="4" t="s">
        <v>140</v>
      </c>
      <c r="B81" s="29" t="s">
        <v>355</v>
      </c>
      <c r="C81" s="4"/>
      <c r="D81" s="4"/>
      <c r="E81" s="23">
        <f aca="true" t="shared" si="12" ref="E81:J81">SUM(E82:E85)</f>
        <v>6.3100000000000005</v>
      </c>
      <c r="F81" s="23">
        <f t="shared" si="12"/>
        <v>2.56</v>
      </c>
      <c r="G81" s="23"/>
      <c r="H81" s="23"/>
      <c r="I81" s="23">
        <f t="shared" si="12"/>
        <v>0.5</v>
      </c>
      <c r="J81" s="23">
        <f t="shared" si="12"/>
        <v>3.25</v>
      </c>
      <c r="K81" s="4"/>
    </row>
    <row r="82" spans="1:11" s="30" customFormat="1" ht="66" customHeight="1">
      <c r="A82" s="9">
        <v>36</v>
      </c>
      <c r="B82" s="11" t="s">
        <v>330</v>
      </c>
      <c r="C82" s="47" t="s">
        <v>331</v>
      </c>
      <c r="D82" s="47" t="s">
        <v>332</v>
      </c>
      <c r="E82" s="24">
        <f>SUM(F82:J82)</f>
        <v>0.46</v>
      </c>
      <c r="F82" s="24">
        <v>0.46</v>
      </c>
      <c r="G82" s="67"/>
      <c r="H82" s="67"/>
      <c r="I82" s="67"/>
      <c r="J82" s="67"/>
      <c r="K82" s="49" t="s">
        <v>375</v>
      </c>
    </row>
    <row r="83" spans="1:11" ht="27.75" customHeight="1">
      <c r="A83" s="92">
        <v>37</v>
      </c>
      <c r="B83" s="85" t="s">
        <v>131</v>
      </c>
      <c r="C83" s="10" t="s">
        <v>132</v>
      </c>
      <c r="D83" s="10" t="s">
        <v>133</v>
      </c>
      <c r="E83" s="24">
        <f>SUM(F83:J83)</f>
        <v>1</v>
      </c>
      <c r="F83" s="24">
        <v>0.5</v>
      </c>
      <c r="G83" s="24"/>
      <c r="H83" s="24"/>
      <c r="I83" s="24"/>
      <c r="J83" s="24">
        <v>0.5</v>
      </c>
      <c r="K83" s="49" t="s">
        <v>291</v>
      </c>
    </row>
    <row r="84" spans="1:11" ht="41.25" customHeight="1">
      <c r="A84" s="92"/>
      <c r="B84" s="85"/>
      <c r="C84" s="10" t="s">
        <v>135</v>
      </c>
      <c r="D84" s="10" t="s">
        <v>134</v>
      </c>
      <c r="E84" s="24">
        <f>SUM(F84:J84)</f>
        <v>2</v>
      </c>
      <c r="F84" s="24">
        <v>0.5</v>
      </c>
      <c r="G84" s="24"/>
      <c r="H84" s="24"/>
      <c r="I84" s="24">
        <v>0.5</v>
      </c>
      <c r="J84" s="24">
        <v>1</v>
      </c>
      <c r="K84" s="49" t="s">
        <v>136</v>
      </c>
    </row>
    <row r="85" spans="1:11" ht="38.25">
      <c r="A85" s="9">
        <v>38</v>
      </c>
      <c r="B85" s="11" t="s">
        <v>137</v>
      </c>
      <c r="C85" s="12" t="s">
        <v>138</v>
      </c>
      <c r="D85" s="12" t="s">
        <v>134</v>
      </c>
      <c r="E85" s="24">
        <f>SUM(F85:J85)</f>
        <v>2.85</v>
      </c>
      <c r="F85" s="24">
        <v>1.1</v>
      </c>
      <c r="G85" s="24"/>
      <c r="H85" s="24"/>
      <c r="I85" s="24"/>
      <c r="J85" s="24">
        <v>1.75</v>
      </c>
      <c r="K85" s="49" t="s">
        <v>291</v>
      </c>
    </row>
    <row r="86" spans="1:11" s="30" customFormat="1" ht="21" customHeight="1">
      <c r="A86" s="4" t="s">
        <v>159</v>
      </c>
      <c r="B86" s="29" t="s">
        <v>317</v>
      </c>
      <c r="C86" s="4"/>
      <c r="D86" s="4"/>
      <c r="E86" s="23">
        <f aca="true" t="shared" si="13" ref="E86:J86">SUM(E87:E96)</f>
        <v>36.540000000000006</v>
      </c>
      <c r="F86" s="23">
        <f t="shared" si="13"/>
        <v>9.979999999999999</v>
      </c>
      <c r="G86" s="23"/>
      <c r="H86" s="23"/>
      <c r="I86" s="23"/>
      <c r="J86" s="23">
        <f t="shared" si="13"/>
        <v>26.560000000000002</v>
      </c>
      <c r="K86" s="4"/>
    </row>
    <row r="87" spans="1:11" ht="38.25">
      <c r="A87" s="49">
        <v>39</v>
      </c>
      <c r="B87" s="19" t="s">
        <v>275</v>
      </c>
      <c r="C87" s="49" t="s">
        <v>141</v>
      </c>
      <c r="D87" s="49" t="s">
        <v>142</v>
      </c>
      <c r="E87" s="24">
        <f>SUM(F87:J87)</f>
        <v>12.5</v>
      </c>
      <c r="F87" s="24">
        <v>5.8</v>
      </c>
      <c r="G87" s="24"/>
      <c r="H87" s="24"/>
      <c r="I87" s="24"/>
      <c r="J87" s="24">
        <v>6.7</v>
      </c>
      <c r="K87" s="49" t="s">
        <v>310</v>
      </c>
    </row>
    <row r="88" spans="1:11" ht="33" customHeight="1">
      <c r="A88" s="49">
        <v>40</v>
      </c>
      <c r="B88" s="2" t="s">
        <v>143</v>
      </c>
      <c r="C88" s="49" t="s">
        <v>141</v>
      </c>
      <c r="D88" s="49" t="s">
        <v>185</v>
      </c>
      <c r="E88" s="24">
        <f aca="true" t="shared" si="14" ref="E88:E95">SUM(F88:J88)</f>
        <v>17.15</v>
      </c>
      <c r="F88" s="24">
        <v>1.37</v>
      </c>
      <c r="G88" s="24"/>
      <c r="H88" s="24"/>
      <c r="I88" s="24"/>
      <c r="J88" s="24">
        <v>15.78</v>
      </c>
      <c r="K88" s="49" t="s">
        <v>356</v>
      </c>
    </row>
    <row r="89" spans="1:11" ht="44.25" customHeight="1">
      <c r="A89" s="49">
        <v>41</v>
      </c>
      <c r="B89" s="2" t="s">
        <v>144</v>
      </c>
      <c r="C89" s="49" t="s">
        <v>141</v>
      </c>
      <c r="D89" s="49" t="s">
        <v>185</v>
      </c>
      <c r="E89" s="24">
        <f t="shared" si="14"/>
        <v>2.0300000000000002</v>
      </c>
      <c r="F89" s="24">
        <v>1.26</v>
      </c>
      <c r="G89" s="24"/>
      <c r="H89" s="24"/>
      <c r="I89" s="24"/>
      <c r="J89" s="24">
        <v>0.77</v>
      </c>
      <c r="K89" s="49" t="s">
        <v>311</v>
      </c>
    </row>
    <row r="90" spans="1:11" ht="31.5" customHeight="1">
      <c r="A90" s="49">
        <v>42</v>
      </c>
      <c r="B90" s="2" t="s">
        <v>145</v>
      </c>
      <c r="C90" s="49" t="s">
        <v>120</v>
      </c>
      <c r="D90" s="49" t="s">
        <v>26</v>
      </c>
      <c r="E90" s="24">
        <f t="shared" si="14"/>
        <v>0.19</v>
      </c>
      <c r="F90" s="25">
        <v>0.09</v>
      </c>
      <c r="G90" s="25"/>
      <c r="H90" s="25"/>
      <c r="I90" s="25"/>
      <c r="J90" s="25">
        <v>0.1</v>
      </c>
      <c r="K90" s="49" t="s">
        <v>357</v>
      </c>
    </row>
    <row r="91" spans="1:11" ht="75" customHeight="1">
      <c r="A91" s="49">
        <v>43</v>
      </c>
      <c r="B91" s="64" t="s">
        <v>158</v>
      </c>
      <c r="C91" s="49" t="s">
        <v>313</v>
      </c>
      <c r="D91" s="49" t="s">
        <v>156</v>
      </c>
      <c r="E91" s="24">
        <f>SUM(F91:J91)</f>
        <v>0.68</v>
      </c>
      <c r="F91" s="24">
        <v>0.51</v>
      </c>
      <c r="G91" s="24"/>
      <c r="H91" s="24"/>
      <c r="I91" s="24"/>
      <c r="J91" s="24">
        <v>0.17</v>
      </c>
      <c r="K91" s="49" t="s">
        <v>157</v>
      </c>
    </row>
    <row r="92" spans="1:11" ht="244.5" customHeight="1">
      <c r="A92" s="69">
        <v>44</v>
      </c>
      <c r="B92" s="69" t="s">
        <v>146</v>
      </c>
      <c r="C92" s="49" t="s">
        <v>312</v>
      </c>
      <c r="D92" s="49" t="s">
        <v>147</v>
      </c>
      <c r="E92" s="24">
        <f t="shared" si="14"/>
        <v>1.3</v>
      </c>
      <c r="F92" s="24">
        <v>0.2</v>
      </c>
      <c r="G92" s="24"/>
      <c r="H92" s="24"/>
      <c r="I92" s="24"/>
      <c r="J92" s="24">
        <v>1.1</v>
      </c>
      <c r="K92" s="49" t="s">
        <v>358</v>
      </c>
    </row>
    <row r="93" spans="1:11" ht="84" customHeight="1">
      <c r="A93" s="70"/>
      <c r="B93" s="70"/>
      <c r="C93" s="49" t="s">
        <v>148</v>
      </c>
      <c r="D93" s="49" t="s">
        <v>149</v>
      </c>
      <c r="E93" s="24">
        <f t="shared" si="14"/>
        <v>0.49</v>
      </c>
      <c r="F93" s="24"/>
      <c r="G93" s="24"/>
      <c r="H93" s="24"/>
      <c r="I93" s="24"/>
      <c r="J93" s="24">
        <v>0.49</v>
      </c>
      <c r="K93" s="49" t="s">
        <v>150</v>
      </c>
    </row>
    <row r="94" spans="1:11" ht="82.5" customHeight="1">
      <c r="A94" s="70"/>
      <c r="B94" s="70"/>
      <c r="C94" s="49" t="s">
        <v>359</v>
      </c>
      <c r="D94" s="49" t="s">
        <v>151</v>
      </c>
      <c r="E94" s="24">
        <f t="shared" si="14"/>
        <v>0.6</v>
      </c>
      <c r="F94" s="24">
        <v>0.6</v>
      </c>
      <c r="G94" s="24"/>
      <c r="H94" s="24"/>
      <c r="I94" s="24"/>
      <c r="J94" s="24">
        <v>0</v>
      </c>
      <c r="K94" s="49" t="s">
        <v>360</v>
      </c>
    </row>
    <row r="95" spans="1:11" ht="43.5" customHeight="1">
      <c r="A95" s="70"/>
      <c r="B95" s="70"/>
      <c r="C95" s="49" t="s">
        <v>396</v>
      </c>
      <c r="D95" s="49" t="s">
        <v>152</v>
      </c>
      <c r="E95" s="24">
        <f t="shared" si="14"/>
        <v>0.9600000000000001</v>
      </c>
      <c r="F95" s="24">
        <v>0.15</v>
      </c>
      <c r="G95" s="24"/>
      <c r="H95" s="24"/>
      <c r="I95" s="24"/>
      <c r="J95" s="24">
        <v>0.81</v>
      </c>
      <c r="K95" s="49" t="s">
        <v>153</v>
      </c>
    </row>
    <row r="96" spans="1:11" ht="118.5" customHeight="1">
      <c r="A96" s="71"/>
      <c r="B96" s="71"/>
      <c r="C96" s="49" t="s">
        <v>397</v>
      </c>
      <c r="D96" s="49" t="s">
        <v>154</v>
      </c>
      <c r="E96" s="24">
        <f>SUM(F96:J96)</f>
        <v>0.64</v>
      </c>
      <c r="F96" s="24"/>
      <c r="G96" s="24"/>
      <c r="H96" s="24"/>
      <c r="I96" s="24"/>
      <c r="J96" s="24">
        <v>0.64</v>
      </c>
      <c r="K96" s="49" t="s">
        <v>155</v>
      </c>
    </row>
    <row r="97" spans="1:11" s="30" customFormat="1" ht="20.25" customHeight="1">
      <c r="A97" s="65" t="s">
        <v>179</v>
      </c>
      <c r="B97" s="29" t="s">
        <v>281</v>
      </c>
      <c r="C97" s="4"/>
      <c r="D97" s="4"/>
      <c r="E97" s="23">
        <f aca="true" t="shared" si="15" ref="E97:J97">SUM(E98:E104)</f>
        <v>7.42</v>
      </c>
      <c r="F97" s="23">
        <f t="shared" si="15"/>
        <v>3.98</v>
      </c>
      <c r="G97" s="23">
        <f t="shared" si="15"/>
        <v>0</v>
      </c>
      <c r="H97" s="23">
        <f t="shared" si="15"/>
        <v>0</v>
      </c>
      <c r="I97" s="23">
        <f t="shared" si="15"/>
        <v>0.6799999999999999</v>
      </c>
      <c r="J97" s="23">
        <f t="shared" si="15"/>
        <v>2.76</v>
      </c>
      <c r="K97" s="4"/>
    </row>
    <row r="98" spans="1:11" ht="81" customHeight="1">
      <c r="A98" s="49">
        <v>45</v>
      </c>
      <c r="B98" s="2" t="s">
        <v>160</v>
      </c>
      <c r="C98" s="49" t="s">
        <v>161</v>
      </c>
      <c r="D98" s="49" t="s">
        <v>162</v>
      </c>
      <c r="E98" s="24">
        <f>SUM(F98:J98)</f>
        <v>1.3599999999999999</v>
      </c>
      <c r="F98" s="24"/>
      <c r="G98" s="24"/>
      <c r="H98" s="24"/>
      <c r="I98" s="24">
        <v>0.38</v>
      </c>
      <c r="J98" s="24">
        <v>0.98</v>
      </c>
      <c r="K98" s="18" t="s">
        <v>316</v>
      </c>
    </row>
    <row r="99" spans="1:11" ht="41.25" customHeight="1">
      <c r="A99" s="49">
        <v>46</v>
      </c>
      <c r="B99" s="2" t="s">
        <v>314</v>
      </c>
      <c r="C99" s="49" t="s">
        <v>315</v>
      </c>
      <c r="D99" s="49" t="s">
        <v>163</v>
      </c>
      <c r="E99" s="24">
        <f aca="true" t="shared" si="16" ref="E99:E104">SUM(F99:J99)</f>
        <v>0.22999999999999998</v>
      </c>
      <c r="F99" s="24">
        <v>0.21</v>
      </c>
      <c r="G99" s="24"/>
      <c r="H99" s="24"/>
      <c r="I99" s="24"/>
      <c r="J99" s="24">
        <v>0.02</v>
      </c>
      <c r="K99" s="18" t="s">
        <v>398</v>
      </c>
    </row>
    <row r="100" spans="1:11" ht="63.75">
      <c r="A100" s="72">
        <v>47</v>
      </c>
      <c r="B100" s="80" t="s">
        <v>164</v>
      </c>
      <c r="C100" s="17" t="s">
        <v>165</v>
      </c>
      <c r="D100" s="17" t="s">
        <v>166</v>
      </c>
      <c r="E100" s="24">
        <f t="shared" si="16"/>
        <v>0.16</v>
      </c>
      <c r="F100" s="24"/>
      <c r="G100" s="24"/>
      <c r="H100" s="24"/>
      <c r="I100" s="24"/>
      <c r="J100" s="24">
        <v>0.16</v>
      </c>
      <c r="K100" s="18" t="s">
        <v>167</v>
      </c>
    </row>
    <row r="101" spans="1:11" ht="63.75">
      <c r="A101" s="72"/>
      <c r="B101" s="80"/>
      <c r="C101" s="17" t="s">
        <v>168</v>
      </c>
      <c r="D101" s="17" t="s">
        <v>169</v>
      </c>
      <c r="E101" s="24">
        <f t="shared" si="16"/>
        <v>0.1</v>
      </c>
      <c r="F101" s="24"/>
      <c r="G101" s="24"/>
      <c r="H101" s="24"/>
      <c r="I101" s="24"/>
      <c r="J101" s="24">
        <v>0.1</v>
      </c>
      <c r="K101" s="18" t="s">
        <v>170</v>
      </c>
    </row>
    <row r="102" spans="1:11" ht="48.75" customHeight="1">
      <c r="A102" s="72"/>
      <c r="B102" s="80"/>
      <c r="C102" s="17" t="s">
        <v>171</v>
      </c>
      <c r="D102" s="17" t="s">
        <v>172</v>
      </c>
      <c r="E102" s="24">
        <f t="shared" si="16"/>
        <v>0.14</v>
      </c>
      <c r="F102" s="24"/>
      <c r="G102" s="24"/>
      <c r="H102" s="24"/>
      <c r="I102" s="24"/>
      <c r="J102" s="24">
        <v>0.14</v>
      </c>
      <c r="K102" s="18" t="s">
        <v>400</v>
      </c>
    </row>
    <row r="103" spans="1:11" ht="53.25" customHeight="1">
      <c r="A103" s="72"/>
      <c r="B103" s="80"/>
      <c r="C103" s="17" t="s">
        <v>173</v>
      </c>
      <c r="D103" s="17" t="s">
        <v>174</v>
      </c>
      <c r="E103" s="24">
        <f t="shared" si="16"/>
        <v>0.11</v>
      </c>
      <c r="F103" s="24"/>
      <c r="G103" s="24"/>
      <c r="H103" s="24"/>
      <c r="I103" s="24"/>
      <c r="J103" s="24">
        <v>0.11</v>
      </c>
      <c r="K103" s="18" t="s">
        <v>399</v>
      </c>
    </row>
    <row r="104" spans="1:11" ht="63.75">
      <c r="A104" s="49">
        <v>48</v>
      </c>
      <c r="B104" s="15" t="s">
        <v>175</v>
      </c>
      <c r="C104" s="17" t="s">
        <v>176</v>
      </c>
      <c r="D104" s="17" t="s">
        <v>177</v>
      </c>
      <c r="E104" s="24">
        <f t="shared" si="16"/>
        <v>5.32</v>
      </c>
      <c r="F104" s="24">
        <v>3.77</v>
      </c>
      <c r="G104" s="24"/>
      <c r="H104" s="24"/>
      <c r="I104" s="24">
        <v>0.3</v>
      </c>
      <c r="J104" s="24">
        <v>1.25</v>
      </c>
      <c r="K104" s="18" t="s">
        <v>178</v>
      </c>
    </row>
    <row r="105" spans="1:11" s="30" customFormat="1" ht="17.25" customHeight="1">
      <c r="A105" s="65" t="s">
        <v>180</v>
      </c>
      <c r="B105" s="29" t="s">
        <v>292</v>
      </c>
      <c r="C105" s="4"/>
      <c r="D105" s="4"/>
      <c r="E105" s="67">
        <f aca="true" t="shared" si="17" ref="E105:J105">SUM(E106:E118)</f>
        <v>26.890000000000004</v>
      </c>
      <c r="F105" s="67">
        <f t="shared" si="17"/>
        <v>10.11</v>
      </c>
      <c r="G105" s="67"/>
      <c r="H105" s="67"/>
      <c r="I105" s="67"/>
      <c r="J105" s="67">
        <f t="shared" si="17"/>
        <v>16.780000000000005</v>
      </c>
      <c r="K105" s="4"/>
    </row>
    <row r="106" spans="1:13" s="34" customFormat="1" ht="38.25">
      <c r="A106" s="3">
        <v>49</v>
      </c>
      <c r="B106" s="2" t="s">
        <v>229</v>
      </c>
      <c r="C106" s="49" t="s">
        <v>230</v>
      </c>
      <c r="D106" s="49" t="s">
        <v>231</v>
      </c>
      <c r="E106" s="24">
        <f>SUM(F106:J106)</f>
        <v>2</v>
      </c>
      <c r="F106" s="24">
        <v>2</v>
      </c>
      <c r="G106" s="23"/>
      <c r="H106" s="23"/>
      <c r="I106" s="23"/>
      <c r="J106" s="23"/>
      <c r="K106" s="49" t="s">
        <v>318</v>
      </c>
      <c r="L106" s="44"/>
      <c r="M106" s="44"/>
    </row>
    <row r="107" spans="1:13" s="34" customFormat="1" ht="63.75">
      <c r="A107" s="3">
        <v>50</v>
      </c>
      <c r="B107" s="62" t="s">
        <v>232</v>
      </c>
      <c r="C107" s="49" t="s">
        <v>233</v>
      </c>
      <c r="D107" s="49" t="s">
        <v>231</v>
      </c>
      <c r="E107" s="24">
        <f aca="true" t="shared" si="18" ref="E107:E118">SUM(F107:J107)</f>
        <v>4.35</v>
      </c>
      <c r="F107" s="24">
        <v>0.18</v>
      </c>
      <c r="G107" s="23"/>
      <c r="H107" s="23"/>
      <c r="I107" s="23"/>
      <c r="J107" s="24">
        <v>4.17</v>
      </c>
      <c r="K107" s="49" t="s">
        <v>272</v>
      </c>
      <c r="L107" s="44"/>
      <c r="M107" s="44"/>
    </row>
    <row r="108" spans="1:13" s="34" customFormat="1" ht="68.25" customHeight="1">
      <c r="A108" s="3">
        <v>51</v>
      </c>
      <c r="B108" s="62" t="s">
        <v>234</v>
      </c>
      <c r="C108" s="49" t="s">
        <v>235</v>
      </c>
      <c r="D108" s="49" t="s">
        <v>373</v>
      </c>
      <c r="E108" s="24">
        <f t="shared" si="18"/>
        <v>1.06</v>
      </c>
      <c r="F108" s="24">
        <v>0.36</v>
      </c>
      <c r="G108" s="43"/>
      <c r="H108" s="43"/>
      <c r="I108" s="43"/>
      <c r="J108" s="24">
        <v>0.7</v>
      </c>
      <c r="K108" s="49" t="s">
        <v>236</v>
      </c>
      <c r="L108" s="44"/>
      <c r="M108" s="44"/>
    </row>
    <row r="109" spans="1:13" s="34" customFormat="1" ht="27.75" customHeight="1">
      <c r="A109" s="3">
        <v>52</v>
      </c>
      <c r="B109" s="2" t="s">
        <v>63</v>
      </c>
      <c r="C109" s="49" t="s">
        <v>120</v>
      </c>
      <c r="D109" s="49" t="s">
        <v>26</v>
      </c>
      <c r="E109" s="24">
        <f t="shared" si="18"/>
        <v>0.57</v>
      </c>
      <c r="F109" s="24">
        <v>0.41</v>
      </c>
      <c r="G109" s="43"/>
      <c r="H109" s="43"/>
      <c r="I109" s="43"/>
      <c r="J109" s="24">
        <v>0.16</v>
      </c>
      <c r="K109" s="49" t="s">
        <v>236</v>
      </c>
      <c r="L109" s="44"/>
      <c r="M109" s="44"/>
    </row>
    <row r="110" spans="1:13" s="34" customFormat="1" ht="25.5">
      <c r="A110" s="3">
        <v>53</v>
      </c>
      <c r="B110" s="2" t="s">
        <v>237</v>
      </c>
      <c r="C110" s="49" t="s">
        <v>238</v>
      </c>
      <c r="D110" s="49" t="s">
        <v>239</v>
      </c>
      <c r="E110" s="24">
        <f t="shared" si="18"/>
        <v>1</v>
      </c>
      <c r="F110" s="24">
        <v>1</v>
      </c>
      <c r="G110" s="24"/>
      <c r="H110" s="24"/>
      <c r="I110" s="24"/>
      <c r="J110" s="24"/>
      <c r="K110" s="49" t="s">
        <v>236</v>
      </c>
      <c r="L110" s="44"/>
      <c r="M110" s="44"/>
    </row>
    <row r="111" spans="1:13" s="34" customFormat="1" ht="53.25" customHeight="1">
      <c r="A111" s="3">
        <v>54</v>
      </c>
      <c r="B111" s="2" t="s">
        <v>240</v>
      </c>
      <c r="C111" s="49" t="s">
        <v>241</v>
      </c>
      <c r="D111" s="49" t="s">
        <v>231</v>
      </c>
      <c r="E111" s="24">
        <f t="shared" si="18"/>
        <v>8.79</v>
      </c>
      <c r="F111" s="24">
        <v>1.29</v>
      </c>
      <c r="G111" s="24"/>
      <c r="H111" s="24"/>
      <c r="I111" s="24"/>
      <c r="J111" s="24">
        <v>7.5</v>
      </c>
      <c r="K111" s="49" t="s">
        <v>242</v>
      </c>
      <c r="L111" s="44"/>
      <c r="M111" s="44"/>
    </row>
    <row r="112" spans="1:13" s="34" customFormat="1" ht="27" customHeight="1">
      <c r="A112" s="74">
        <v>55</v>
      </c>
      <c r="B112" s="82" t="s">
        <v>419</v>
      </c>
      <c r="C112" s="49" t="s">
        <v>243</v>
      </c>
      <c r="D112" s="81" t="s">
        <v>231</v>
      </c>
      <c r="E112" s="24">
        <f t="shared" si="18"/>
        <v>0.96</v>
      </c>
      <c r="F112" s="24">
        <v>0.96</v>
      </c>
      <c r="G112" s="24"/>
      <c r="H112" s="24"/>
      <c r="I112" s="24"/>
      <c r="J112" s="24"/>
      <c r="K112" s="49" t="s">
        <v>236</v>
      </c>
      <c r="L112" s="44"/>
      <c r="M112" s="44"/>
    </row>
    <row r="113" spans="1:13" s="34" customFormat="1" ht="27" customHeight="1">
      <c r="A113" s="75"/>
      <c r="B113" s="83"/>
      <c r="C113" s="49" t="s">
        <v>244</v>
      </c>
      <c r="D113" s="81"/>
      <c r="E113" s="24">
        <f t="shared" si="18"/>
        <v>0.2</v>
      </c>
      <c r="F113" s="24">
        <v>0.17</v>
      </c>
      <c r="G113" s="24"/>
      <c r="H113" s="24"/>
      <c r="I113" s="24"/>
      <c r="J113" s="24">
        <v>0.03</v>
      </c>
      <c r="K113" s="49" t="s">
        <v>295</v>
      </c>
      <c r="L113" s="44"/>
      <c r="M113" s="44"/>
    </row>
    <row r="114" spans="1:13" s="34" customFormat="1" ht="27" customHeight="1">
      <c r="A114" s="75"/>
      <c r="B114" s="83"/>
      <c r="C114" s="49" t="s">
        <v>245</v>
      </c>
      <c r="D114" s="81"/>
      <c r="E114" s="24">
        <f t="shared" si="18"/>
        <v>1.8</v>
      </c>
      <c r="F114" s="24"/>
      <c r="G114" s="25"/>
      <c r="H114" s="25"/>
      <c r="I114" s="25"/>
      <c r="J114" s="24">
        <v>1.8</v>
      </c>
      <c r="K114" s="49" t="s">
        <v>295</v>
      </c>
      <c r="L114" s="44"/>
      <c r="M114" s="44"/>
    </row>
    <row r="115" spans="1:13" s="34" customFormat="1" ht="27" customHeight="1">
      <c r="A115" s="75"/>
      <c r="B115" s="83"/>
      <c r="C115" s="49" t="s">
        <v>246</v>
      </c>
      <c r="D115" s="81"/>
      <c r="E115" s="24">
        <f t="shared" si="18"/>
        <v>2.8600000000000003</v>
      </c>
      <c r="F115" s="24">
        <v>0.45</v>
      </c>
      <c r="G115" s="24"/>
      <c r="H115" s="24"/>
      <c r="I115" s="24"/>
      <c r="J115" s="24">
        <v>2.41</v>
      </c>
      <c r="K115" s="49" t="s">
        <v>236</v>
      </c>
      <c r="L115" s="44"/>
      <c r="M115" s="44"/>
    </row>
    <row r="116" spans="1:13" s="34" customFormat="1" ht="27" customHeight="1">
      <c r="A116" s="75"/>
      <c r="B116" s="83"/>
      <c r="C116" s="49" t="s">
        <v>247</v>
      </c>
      <c r="D116" s="81"/>
      <c r="E116" s="24">
        <f t="shared" si="18"/>
        <v>0.35000000000000003</v>
      </c>
      <c r="F116" s="24">
        <v>0.34</v>
      </c>
      <c r="G116" s="23"/>
      <c r="H116" s="23"/>
      <c r="I116" s="23"/>
      <c r="J116" s="24">
        <v>0.01</v>
      </c>
      <c r="K116" s="49" t="s">
        <v>242</v>
      </c>
      <c r="L116" s="44"/>
      <c r="M116" s="44"/>
    </row>
    <row r="117" spans="1:13" s="34" customFormat="1" ht="27" customHeight="1">
      <c r="A117" s="76"/>
      <c r="B117" s="84"/>
      <c r="C117" s="49" t="s">
        <v>248</v>
      </c>
      <c r="D117" s="16" t="s">
        <v>231</v>
      </c>
      <c r="E117" s="24">
        <f t="shared" si="18"/>
        <v>2.01</v>
      </c>
      <c r="F117" s="24">
        <v>2.01</v>
      </c>
      <c r="G117" s="24"/>
      <c r="H117" s="24"/>
      <c r="I117" s="24"/>
      <c r="J117" s="24"/>
      <c r="K117" s="49" t="s">
        <v>236</v>
      </c>
      <c r="L117" s="44"/>
      <c r="M117" s="44"/>
    </row>
    <row r="118" spans="1:13" s="34" customFormat="1" ht="27.75" customHeight="1">
      <c r="A118" s="45">
        <v>56</v>
      </c>
      <c r="B118" s="2" t="s">
        <v>249</v>
      </c>
      <c r="C118" s="49" t="s">
        <v>250</v>
      </c>
      <c r="D118" s="49" t="s">
        <v>251</v>
      </c>
      <c r="E118" s="24">
        <f t="shared" si="18"/>
        <v>0.94</v>
      </c>
      <c r="F118" s="24">
        <v>0.94</v>
      </c>
      <c r="G118" s="24"/>
      <c r="H118" s="24"/>
      <c r="I118" s="24"/>
      <c r="J118" s="24"/>
      <c r="K118" s="49" t="s">
        <v>252</v>
      </c>
      <c r="L118" s="44"/>
      <c r="M118" s="44"/>
    </row>
    <row r="119" spans="1:11" s="30" customFormat="1" ht="16.5" customHeight="1">
      <c r="A119" s="4" t="s">
        <v>193</v>
      </c>
      <c r="B119" s="29" t="s">
        <v>324</v>
      </c>
      <c r="C119" s="4"/>
      <c r="D119" s="4"/>
      <c r="E119" s="23">
        <f>SUM(E120:E135)</f>
        <v>18.029999999999998</v>
      </c>
      <c r="F119" s="23">
        <f>SUM(F120:F135)</f>
        <v>9.61</v>
      </c>
      <c r="G119" s="23"/>
      <c r="H119" s="23"/>
      <c r="I119" s="23"/>
      <c r="J119" s="23">
        <f>SUM(J120:J135)</f>
        <v>8.42</v>
      </c>
      <c r="K119" s="4"/>
    </row>
    <row r="120" spans="1:11" s="30" customFormat="1" ht="41.25" customHeight="1">
      <c r="A120" s="49">
        <v>57</v>
      </c>
      <c r="B120" s="2" t="s">
        <v>321</v>
      </c>
      <c r="C120" s="49" t="s">
        <v>322</v>
      </c>
      <c r="D120" s="49" t="s">
        <v>323</v>
      </c>
      <c r="E120" s="24">
        <f>SUM(F120:J120)</f>
        <v>1.25</v>
      </c>
      <c r="F120" s="24">
        <v>1.2</v>
      </c>
      <c r="G120" s="24"/>
      <c r="H120" s="24"/>
      <c r="I120" s="24"/>
      <c r="J120" s="24">
        <v>0.05</v>
      </c>
      <c r="K120" s="49" t="s">
        <v>361</v>
      </c>
    </row>
    <row r="121" spans="1:11" ht="63" customHeight="1">
      <c r="A121" s="49">
        <v>58</v>
      </c>
      <c r="B121" s="2" t="s">
        <v>413</v>
      </c>
      <c r="C121" s="49" t="s">
        <v>184</v>
      </c>
      <c r="D121" s="49" t="s">
        <v>185</v>
      </c>
      <c r="E121" s="24">
        <f aca="true" t="shared" si="19" ref="E121:E135">SUM(F121:J121)</f>
        <v>4.6</v>
      </c>
      <c r="F121" s="24">
        <v>1.76</v>
      </c>
      <c r="G121" s="24"/>
      <c r="H121" s="24"/>
      <c r="I121" s="24"/>
      <c r="J121" s="24">
        <v>2.84</v>
      </c>
      <c r="K121" s="49" t="s">
        <v>372</v>
      </c>
    </row>
    <row r="122" spans="1:11" ht="30" customHeight="1">
      <c r="A122" s="49">
        <v>59</v>
      </c>
      <c r="B122" s="2" t="s">
        <v>186</v>
      </c>
      <c r="C122" s="49" t="s">
        <v>187</v>
      </c>
      <c r="D122" s="49" t="s">
        <v>188</v>
      </c>
      <c r="E122" s="24">
        <f t="shared" si="19"/>
        <v>0.5</v>
      </c>
      <c r="F122" s="24">
        <v>0.25</v>
      </c>
      <c r="G122" s="24"/>
      <c r="H122" s="24"/>
      <c r="I122" s="24"/>
      <c r="J122" s="24">
        <v>0.25</v>
      </c>
      <c r="K122" s="49" t="s">
        <v>319</v>
      </c>
    </row>
    <row r="123" spans="1:11" ht="30" customHeight="1">
      <c r="A123" s="49">
        <v>60</v>
      </c>
      <c r="B123" s="2" t="s">
        <v>145</v>
      </c>
      <c r="C123" s="49" t="s">
        <v>120</v>
      </c>
      <c r="D123" s="49" t="s">
        <v>26</v>
      </c>
      <c r="E123" s="24">
        <f t="shared" si="19"/>
        <v>0.07</v>
      </c>
      <c r="F123" s="24">
        <v>0.03</v>
      </c>
      <c r="G123" s="24"/>
      <c r="H123" s="24"/>
      <c r="I123" s="24"/>
      <c r="J123" s="24">
        <v>0.04</v>
      </c>
      <c r="K123" s="49" t="s">
        <v>319</v>
      </c>
    </row>
    <row r="124" spans="1:11" ht="114.75">
      <c r="A124" s="49">
        <v>61</v>
      </c>
      <c r="B124" s="2" t="s">
        <v>189</v>
      </c>
      <c r="C124" s="49" t="s">
        <v>403</v>
      </c>
      <c r="D124" s="49" t="s">
        <v>190</v>
      </c>
      <c r="E124" s="24">
        <f t="shared" si="19"/>
        <v>1.28</v>
      </c>
      <c r="F124" s="24">
        <v>0.19</v>
      </c>
      <c r="G124" s="24"/>
      <c r="H124" s="24"/>
      <c r="I124" s="24"/>
      <c r="J124" s="24">
        <v>1.09</v>
      </c>
      <c r="K124" s="49" t="s">
        <v>371</v>
      </c>
    </row>
    <row r="125" spans="1:11" ht="30" customHeight="1">
      <c r="A125" s="49">
        <v>62</v>
      </c>
      <c r="B125" s="2" t="s">
        <v>191</v>
      </c>
      <c r="C125" s="49" t="s">
        <v>402</v>
      </c>
      <c r="D125" s="49" t="s">
        <v>192</v>
      </c>
      <c r="E125" s="24">
        <f t="shared" si="19"/>
        <v>0.2</v>
      </c>
      <c r="F125" s="24">
        <v>0.2</v>
      </c>
      <c r="G125" s="24"/>
      <c r="H125" s="24"/>
      <c r="I125" s="24"/>
      <c r="J125" s="24"/>
      <c r="K125" s="49" t="s">
        <v>319</v>
      </c>
    </row>
    <row r="126" spans="1:11" ht="90" customHeight="1">
      <c r="A126" s="49">
        <v>63</v>
      </c>
      <c r="B126" s="2" t="s">
        <v>206</v>
      </c>
      <c r="C126" s="49" t="s">
        <v>207</v>
      </c>
      <c r="D126" s="49" t="s">
        <v>181</v>
      </c>
      <c r="E126" s="24">
        <f>SUM(F126:J126)</f>
        <v>0.17</v>
      </c>
      <c r="F126" s="24"/>
      <c r="G126" s="24"/>
      <c r="H126" s="24"/>
      <c r="I126" s="24"/>
      <c r="J126" s="24">
        <v>0.17</v>
      </c>
      <c r="K126" s="49" t="s">
        <v>401</v>
      </c>
    </row>
    <row r="127" spans="1:11" ht="46.5" customHeight="1">
      <c r="A127" s="69">
        <v>64</v>
      </c>
      <c r="B127" s="69" t="s">
        <v>164</v>
      </c>
      <c r="C127" s="49" t="s">
        <v>194</v>
      </c>
      <c r="D127" s="49" t="s">
        <v>195</v>
      </c>
      <c r="E127" s="24">
        <f t="shared" si="19"/>
        <v>1.83</v>
      </c>
      <c r="F127" s="24"/>
      <c r="G127" s="24"/>
      <c r="H127" s="24"/>
      <c r="I127" s="24"/>
      <c r="J127" s="24">
        <v>1.83</v>
      </c>
      <c r="K127" s="49" t="s">
        <v>370</v>
      </c>
    </row>
    <row r="128" spans="1:11" ht="25.5">
      <c r="A128" s="70"/>
      <c r="B128" s="70"/>
      <c r="C128" s="49" t="s">
        <v>414</v>
      </c>
      <c r="D128" s="49" t="s">
        <v>196</v>
      </c>
      <c r="E128" s="24">
        <f t="shared" si="19"/>
        <v>0.35</v>
      </c>
      <c r="F128" s="24"/>
      <c r="G128" s="24"/>
      <c r="H128" s="24"/>
      <c r="I128" s="24"/>
      <c r="J128" s="24">
        <v>0.35</v>
      </c>
      <c r="K128" s="49" t="s">
        <v>197</v>
      </c>
    </row>
    <row r="129" spans="1:11" ht="80.25" customHeight="1">
      <c r="A129" s="70"/>
      <c r="B129" s="70"/>
      <c r="C129" s="49" t="s">
        <v>415</v>
      </c>
      <c r="D129" s="49" t="s">
        <v>198</v>
      </c>
      <c r="E129" s="24">
        <f t="shared" si="19"/>
        <v>1.26</v>
      </c>
      <c r="F129" s="24">
        <v>0.85</v>
      </c>
      <c r="G129" s="24"/>
      <c r="H129" s="24"/>
      <c r="I129" s="24"/>
      <c r="J129" s="24">
        <v>0.41</v>
      </c>
      <c r="K129" s="49" t="s">
        <v>369</v>
      </c>
    </row>
    <row r="130" spans="1:11" ht="147" customHeight="1">
      <c r="A130" s="70"/>
      <c r="B130" s="70"/>
      <c r="C130" s="49" t="s">
        <v>405</v>
      </c>
      <c r="D130" s="49" t="s">
        <v>199</v>
      </c>
      <c r="E130" s="24">
        <f t="shared" si="19"/>
        <v>1.5</v>
      </c>
      <c r="F130" s="24">
        <v>1.3</v>
      </c>
      <c r="G130" s="24"/>
      <c r="H130" s="24"/>
      <c r="I130" s="24"/>
      <c r="J130" s="24">
        <v>0.2</v>
      </c>
      <c r="K130" s="49" t="s">
        <v>369</v>
      </c>
    </row>
    <row r="131" spans="1:11" ht="64.5" customHeight="1">
      <c r="A131" s="70"/>
      <c r="B131" s="70"/>
      <c r="C131" s="49" t="s">
        <v>200</v>
      </c>
      <c r="D131" s="49" t="s">
        <v>201</v>
      </c>
      <c r="E131" s="24">
        <f t="shared" si="19"/>
        <v>1.46</v>
      </c>
      <c r="F131" s="24">
        <v>1.46</v>
      </c>
      <c r="G131" s="24"/>
      <c r="H131" s="25"/>
      <c r="I131" s="25"/>
      <c r="J131" s="24"/>
      <c r="K131" s="49" t="s">
        <v>422</v>
      </c>
    </row>
    <row r="132" spans="1:11" ht="53.25" customHeight="1">
      <c r="A132" s="70"/>
      <c r="B132" s="70"/>
      <c r="C132" s="49" t="s">
        <v>404</v>
      </c>
      <c r="D132" s="49" t="s">
        <v>202</v>
      </c>
      <c r="E132" s="24">
        <f t="shared" si="19"/>
        <v>1.7</v>
      </c>
      <c r="F132" s="24">
        <v>1.7</v>
      </c>
      <c r="G132" s="24"/>
      <c r="H132" s="24"/>
      <c r="I132" s="24"/>
      <c r="J132" s="24"/>
      <c r="K132" s="49" t="s">
        <v>197</v>
      </c>
    </row>
    <row r="133" spans="1:11" ht="68.25" customHeight="1">
      <c r="A133" s="70"/>
      <c r="B133" s="70"/>
      <c r="C133" s="49" t="s">
        <v>203</v>
      </c>
      <c r="D133" s="49" t="s">
        <v>204</v>
      </c>
      <c r="E133" s="24">
        <f t="shared" si="19"/>
        <v>1.7000000000000002</v>
      </c>
      <c r="F133" s="24">
        <v>0.67</v>
      </c>
      <c r="G133" s="24"/>
      <c r="H133" s="24"/>
      <c r="I133" s="24"/>
      <c r="J133" s="24">
        <v>1.03</v>
      </c>
      <c r="K133" s="49" t="s">
        <v>368</v>
      </c>
    </row>
    <row r="134" spans="1:11" ht="40.5" customHeight="1">
      <c r="A134" s="70"/>
      <c r="B134" s="70"/>
      <c r="C134" s="49" t="s">
        <v>406</v>
      </c>
      <c r="D134" s="49" t="s">
        <v>183</v>
      </c>
      <c r="E134" s="24">
        <f t="shared" si="19"/>
        <v>0.02</v>
      </c>
      <c r="F134" s="24"/>
      <c r="G134" s="24"/>
      <c r="H134" s="24"/>
      <c r="I134" s="24"/>
      <c r="J134" s="24">
        <v>0.02</v>
      </c>
      <c r="K134" s="49" t="s">
        <v>197</v>
      </c>
    </row>
    <row r="135" spans="1:11" ht="27.75" customHeight="1">
      <c r="A135" s="71"/>
      <c r="B135" s="71"/>
      <c r="C135" s="49" t="s">
        <v>407</v>
      </c>
      <c r="D135" s="49" t="s">
        <v>182</v>
      </c>
      <c r="E135" s="24">
        <f t="shared" si="19"/>
        <v>0.14</v>
      </c>
      <c r="F135" s="24"/>
      <c r="G135" s="24"/>
      <c r="H135" s="24"/>
      <c r="I135" s="24"/>
      <c r="J135" s="24">
        <v>0.14</v>
      </c>
      <c r="K135" s="49" t="s">
        <v>197</v>
      </c>
    </row>
    <row r="136" spans="1:11" s="30" customFormat="1" ht="21" customHeight="1">
      <c r="A136" s="65" t="s">
        <v>205</v>
      </c>
      <c r="B136" s="29" t="s">
        <v>290</v>
      </c>
      <c r="C136" s="4"/>
      <c r="D136" s="4"/>
      <c r="E136" s="23">
        <f aca="true" t="shared" si="20" ref="E136:J136">SUM(E137:E142)</f>
        <v>4.94</v>
      </c>
      <c r="F136" s="23">
        <f t="shared" si="20"/>
        <v>2.04</v>
      </c>
      <c r="G136" s="23"/>
      <c r="H136" s="23"/>
      <c r="I136" s="23">
        <f t="shared" si="20"/>
        <v>2.7</v>
      </c>
      <c r="J136" s="23">
        <f t="shared" si="20"/>
        <v>0.2</v>
      </c>
      <c r="K136" s="4"/>
    </row>
    <row r="137" spans="1:12" s="103" customFormat="1" ht="68.25" customHeight="1">
      <c r="A137" s="98">
        <v>65</v>
      </c>
      <c r="B137" s="99" t="s">
        <v>410</v>
      </c>
      <c r="C137" s="100" t="s">
        <v>209</v>
      </c>
      <c r="D137" s="100" t="s">
        <v>185</v>
      </c>
      <c r="E137" s="101">
        <f aca="true" t="shared" si="21" ref="E137:E142">SUM(F137:J137)</f>
        <v>2.15</v>
      </c>
      <c r="F137" s="101"/>
      <c r="G137" s="101"/>
      <c r="H137" s="101"/>
      <c r="I137" s="101">
        <v>2.15</v>
      </c>
      <c r="J137" s="102"/>
      <c r="K137" s="100" t="s">
        <v>197</v>
      </c>
      <c r="L137" s="103" t="s">
        <v>425</v>
      </c>
    </row>
    <row r="138" spans="1:11" ht="51">
      <c r="A138" s="13">
        <v>66</v>
      </c>
      <c r="B138" s="2" t="s">
        <v>210</v>
      </c>
      <c r="C138" s="49" t="s">
        <v>211</v>
      </c>
      <c r="D138" s="49" t="s">
        <v>208</v>
      </c>
      <c r="E138" s="24">
        <f t="shared" si="21"/>
        <v>0.55</v>
      </c>
      <c r="F138" s="24"/>
      <c r="G138" s="24"/>
      <c r="H138" s="24"/>
      <c r="I138" s="24">
        <v>0.55</v>
      </c>
      <c r="J138" s="24"/>
      <c r="K138" s="49" t="s">
        <v>320</v>
      </c>
    </row>
    <row r="139" spans="1:11" ht="28.5" customHeight="1">
      <c r="A139" s="13">
        <v>67</v>
      </c>
      <c r="B139" s="2" t="s">
        <v>63</v>
      </c>
      <c r="C139" s="49" t="s">
        <v>120</v>
      </c>
      <c r="D139" s="49" t="s">
        <v>26</v>
      </c>
      <c r="E139" s="24">
        <f t="shared" si="21"/>
        <v>0.14</v>
      </c>
      <c r="F139" s="24">
        <v>0.04</v>
      </c>
      <c r="G139" s="24"/>
      <c r="H139" s="24"/>
      <c r="I139" s="24"/>
      <c r="J139" s="24">
        <v>0.1</v>
      </c>
      <c r="K139" s="49" t="s">
        <v>197</v>
      </c>
    </row>
    <row r="140" spans="1:11" ht="25.5">
      <c r="A140" s="13">
        <v>68</v>
      </c>
      <c r="B140" s="2" t="s">
        <v>274</v>
      </c>
      <c r="C140" s="49" t="s">
        <v>408</v>
      </c>
      <c r="D140" s="49"/>
      <c r="E140" s="24">
        <f t="shared" si="21"/>
        <v>0.1</v>
      </c>
      <c r="F140" s="24"/>
      <c r="G140" s="24"/>
      <c r="H140" s="24"/>
      <c r="I140" s="24"/>
      <c r="J140" s="24">
        <v>0.1</v>
      </c>
      <c r="K140" s="49" t="s">
        <v>197</v>
      </c>
    </row>
    <row r="141" spans="1:13" s="34" customFormat="1" ht="27.75" customHeight="1">
      <c r="A141" s="13">
        <v>69</v>
      </c>
      <c r="B141" s="2" t="s">
        <v>409</v>
      </c>
      <c r="C141" s="49" t="s">
        <v>293</v>
      </c>
      <c r="D141" s="49" t="s">
        <v>208</v>
      </c>
      <c r="E141" s="24">
        <f t="shared" si="21"/>
        <v>0.5</v>
      </c>
      <c r="F141" s="24">
        <v>0.5</v>
      </c>
      <c r="G141" s="24"/>
      <c r="H141" s="24"/>
      <c r="I141" s="24"/>
      <c r="J141" s="24"/>
      <c r="K141" s="49" t="s">
        <v>197</v>
      </c>
      <c r="L141" s="44"/>
      <c r="M141" s="44"/>
    </row>
    <row r="142" spans="1:11" ht="41.25" customHeight="1">
      <c r="A142" s="13">
        <v>70</v>
      </c>
      <c r="B142" s="2" t="s">
        <v>212</v>
      </c>
      <c r="C142" s="49" t="s">
        <v>328</v>
      </c>
      <c r="D142" s="49" t="s">
        <v>213</v>
      </c>
      <c r="E142" s="24">
        <f t="shared" si="21"/>
        <v>1.5</v>
      </c>
      <c r="F142" s="24">
        <v>1.5</v>
      </c>
      <c r="G142" s="24"/>
      <c r="H142" s="24"/>
      <c r="I142" s="24"/>
      <c r="J142" s="25"/>
      <c r="K142" s="28" t="s">
        <v>376</v>
      </c>
    </row>
    <row r="143" spans="1:11" s="30" customFormat="1" ht="19.5" customHeight="1">
      <c r="A143" s="4" t="s">
        <v>214</v>
      </c>
      <c r="B143" s="29" t="s">
        <v>329</v>
      </c>
      <c r="C143" s="4"/>
      <c r="D143" s="4"/>
      <c r="E143" s="23">
        <f aca="true" t="shared" si="22" ref="E143:J143">SUM(E144:E152)</f>
        <v>24.299999999999997</v>
      </c>
      <c r="F143" s="23">
        <f t="shared" si="22"/>
        <v>1.42</v>
      </c>
      <c r="G143" s="23"/>
      <c r="H143" s="23"/>
      <c r="I143" s="23"/>
      <c r="J143" s="23">
        <f t="shared" si="22"/>
        <v>22.880000000000003</v>
      </c>
      <c r="K143" s="4"/>
    </row>
    <row r="144" spans="1:13" s="34" customFormat="1" ht="40.5" customHeight="1">
      <c r="A144" s="3">
        <v>71</v>
      </c>
      <c r="B144" s="2" t="s">
        <v>217</v>
      </c>
      <c r="C144" s="49" t="s">
        <v>215</v>
      </c>
      <c r="D144" s="49" t="s">
        <v>362</v>
      </c>
      <c r="E144" s="24">
        <f>SUM(F144:J144)</f>
        <v>0.13</v>
      </c>
      <c r="F144" s="24"/>
      <c r="G144" s="24"/>
      <c r="H144" s="24"/>
      <c r="I144" s="23"/>
      <c r="J144" s="24">
        <v>0.13</v>
      </c>
      <c r="K144" s="49" t="s">
        <v>424</v>
      </c>
      <c r="L144" s="44"/>
      <c r="M144" s="44"/>
    </row>
    <row r="145" spans="1:13" s="34" customFormat="1" ht="141" customHeight="1">
      <c r="A145" s="3">
        <v>72</v>
      </c>
      <c r="B145" s="14" t="s">
        <v>411</v>
      </c>
      <c r="C145" s="49" t="s">
        <v>412</v>
      </c>
      <c r="D145" s="49" t="s">
        <v>185</v>
      </c>
      <c r="E145" s="24">
        <f aca="true" t="shared" si="23" ref="E145:E152">SUM(F145:J145)</f>
        <v>3.38</v>
      </c>
      <c r="F145" s="24"/>
      <c r="G145" s="24"/>
      <c r="H145" s="24"/>
      <c r="I145" s="24"/>
      <c r="J145" s="24">
        <v>3.38</v>
      </c>
      <c r="K145" s="27" t="s">
        <v>282</v>
      </c>
      <c r="L145" s="44"/>
      <c r="M145" s="44"/>
    </row>
    <row r="146" spans="1:11" ht="16.5" customHeight="1">
      <c r="A146" s="3">
        <v>73</v>
      </c>
      <c r="B146" s="2" t="s">
        <v>283</v>
      </c>
      <c r="C146" s="49" t="s">
        <v>284</v>
      </c>
      <c r="D146" s="49"/>
      <c r="E146" s="24">
        <f t="shared" si="23"/>
        <v>1.21</v>
      </c>
      <c r="F146" s="24"/>
      <c r="G146" s="24"/>
      <c r="H146" s="24"/>
      <c r="I146" s="24"/>
      <c r="J146" s="24">
        <v>1.21</v>
      </c>
      <c r="K146" s="27" t="s">
        <v>285</v>
      </c>
    </row>
    <row r="147" spans="1:11" ht="38.25">
      <c r="A147" s="3">
        <v>74</v>
      </c>
      <c r="B147" s="2" t="s">
        <v>218</v>
      </c>
      <c r="C147" s="49" t="s">
        <v>219</v>
      </c>
      <c r="D147" s="49" t="s">
        <v>220</v>
      </c>
      <c r="E147" s="24">
        <f t="shared" si="23"/>
        <v>6.1</v>
      </c>
      <c r="F147" s="24">
        <v>0.5</v>
      </c>
      <c r="G147" s="24"/>
      <c r="H147" s="24"/>
      <c r="I147" s="24"/>
      <c r="J147" s="24">
        <v>5.6</v>
      </c>
      <c r="K147" s="49" t="s">
        <v>366</v>
      </c>
    </row>
    <row r="148" spans="1:11" ht="54.75" customHeight="1">
      <c r="A148" s="3">
        <v>75</v>
      </c>
      <c r="B148" s="14" t="s">
        <v>221</v>
      </c>
      <c r="C148" s="49" t="s">
        <v>222</v>
      </c>
      <c r="D148" s="49" t="s">
        <v>216</v>
      </c>
      <c r="E148" s="24">
        <f t="shared" si="23"/>
        <v>0.5</v>
      </c>
      <c r="F148" s="24">
        <v>0.5</v>
      </c>
      <c r="G148" s="24"/>
      <c r="H148" s="24"/>
      <c r="I148" s="24"/>
      <c r="J148" s="24" t="s">
        <v>223</v>
      </c>
      <c r="K148" s="49" t="s">
        <v>367</v>
      </c>
    </row>
    <row r="149" spans="1:11" ht="42" customHeight="1">
      <c r="A149" s="3">
        <v>76</v>
      </c>
      <c r="B149" s="2" t="s">
        <v>63</v>
      </c>
      <c r="C149" s="49" t="s">
        <v>224</v>
      </c>
      <c r="D149" s="49" t="s">
        <v>26</v>
      </c>
      <c r="E149" s="24">
        <f t="shared" si="23"/>
        <v>0.08</v>
      </c>
      <c r="F149" s="24">
        <v>0.02</v>
      </c>
      <c r="G149" s="24"/>
      <c r="H149" s="24"/>
      <c r="I149" s="24"/>
      <c r="J149" s="24">
        <v>0.06</v>
      </c>
      <c r="K149" s="49" t="s">
        <v>286</v>
      </c>
    </row>
    <row r="150" spans="1:11" ht="38.25">
      <c r="A150" s="3">
        <v>77</v>
      </c>
      <c r="B150" s="2" t="s">
        <v>423</v>
      </c>
      <c r="C150" s="49" t="s">
        <v>222</v>
      </c>
      <c r="D150" s="49" t="s">
        <v>216</v>
      </c>
      <c r="E150" s="24">
        <f t="shared" si="23"/>
        <v>0.2</v>
      </c>
      <c r="F150" s="24">
        <v>0.2</v>
      </c>
      <c r="G150" s="24"/>
      <c r="H150" s="24"/>
      <c r="I150" s="24"/>
      <c r="J150" s="24" t="s">
        <v>225</v>
      </c>
      <c r="K150" s="49" t="s">
        <v>363</v>
      </c>
    </row>
    <row r="151" spans="1:11" ht="41.25" customHeight="1">
      <c r="A151" s="3">
        <v>78</v>
      </c>
      <c r="B151" s="15" t="s">
        <v>226</v>
      </c>
      <c r="C151" s="49" t="s">
        <v>227</v>
      </c>
      <c r="D151" s="49" t="s">
        <v>216</v>
      </c>
      <c r="E151" s="24">
        <f t="shared" si="23"/>
        <v>0.7</v>
      </c>
      <c r="F151" s="24">
        <v>0.2</v>
      </c>
      <c r="G151" s="24"/>
      <c r="H151" s="24"/>
      <c r="I151" s="24"/>
      <c r="J151" s="24">
        <v>0.5</v>
      </c>
      <c r="K151" s="49" t="s">
        <v>364</v>
      </c>
    </row>
    <row r="152" spans="1:11" ht="40.5" customHeight="1">
      <c r="A152" s="3">
        <v>79</v>
      </c>
      <c r="B152" s="2" t="s">
        <v>287</v>
      </c>
      <c r="C152" s="49" t="s">
        <v>288</v>
      </c>
      <c r="D152" s="49" t="s">
        <v>289</v>
      </c>
      <c r="E152" s="24">
        <f t="shared" si="23"/>
        <v>12</v>
      </c>
      <c r="F152" s="24"/>
      <c r="G152" s="24"/>
      <c r="H152" s="24"/>
      <c r="I152" s="24"/>
      <c r="J152" s="24">
        <v>12</v>
      </c>
      <c r="K152" s="49" t="s">
        <v>365</v>
      </c>
    </row>
    <row r="153" spans="1:11" ht="12.75">
      <c r="A153" s="35"/>
      <c r="B153" s="35"/>
      <c r="C153" s="48"/>
      <c r="D153" s="48"/>
      <c r="E153" s="35"/>
      <c r="F153" s="35"/>
      <c r="G153" s="36"/>
      <c r="H153" s="36"/>
      <c r="I153" s="35"/>
      <c r="J153" s="35"/>
      <c r="K153" s="35"/>
    </row>
  </sheetData>
  <sheetProtection/>
  <mergeCells count="44">
    <mergeCell ref="E6:J6"/>
    <mergeCell ref="B78:B80"/>
    <mergeCell ref="D61:D62"/>
    <mergeCell ref="E7:E8"/>
    <mergeCell ref="F7:J7"/>
    <mergeCell ref="B48:B53"/>
    <mergeCell ref="A83:A84"/>
    <mergeCell ref="D57:D58"/>
    <mergeCell ref="A69:A72"/>
    <mergeCell ref="B69:B72"/>
    <mergeCell ref="B54:B55"/>
    <mergeCell ref="D54:D55"/>
    <mergeCell ref="B65:B66"/>
    <mergeCell ref="D59:D60"/>
    <mergeCell ref="A2:K2"/>
    <mergeCell ref="A6:A8"/>
    <mergeCell ref="B6:B8"/>
    <mergeCell ref="C6:C8"/>
    <mergeCell ref="D6:D8"/>
    <mergeCell ref="K69:K72"/>
    <mergeCell ref="A56:A62"/>
    <mergeCell ref="B56:B62"/>
    <mergeCell ref="K6:K8"/>
    <mergeCell ref="A3:K3"/>
    <mergeCell ref="D112:D116"/>
    <mergeCell ref="B112:B117"/>
    <mergeCell ref="A112:A117"/>
    <mergeCell ref="K61:K62"/>
    <mergeCell ref="B41:B45"/>
    <mergeCell ref="A41:A45"/>
    <mergeCell ref="K48:K51"/>
    <mergeCell ref="B83:B84"/>
    <mergeCell ref="A100:A103"/>
    <mergeCell ref="A54:A55"/>
    <mergeCell ref="B127:B135"/>
    <mergeCell ref="A127:A135"/>
    <mergeCell ref="A78:A80"/>
    <mergeCell ref="K57:K58"/>
    <mergeCell ref="A65:A66"/>
    <mergeCell ref="A19:A27"/>
    <mergeCell ref="A48:A53"/>
    <mergeCell ref="B92:B96"/>
    <mergeCell ref="A92:A96"/>
    <mergeCell ref="B100:B103"/>
  </mergeCells>
  <printOptions horizontalCentered="1"/>
  <pageMargins left="0.25" right="0" top="0.25" bottom="0.44" header="0.5" footer="0.25"/>
  <pageSetup firstPageNumber="45" useFirstPageNumber="1" horizontalDpi="600" verticalDpi="600" orientation="landscape" paperSize="9" r:id="rId1"/>
  <headerFooter>
    <oddFooter>&amp;R&amp;"Times New Roman,Regular"&amp;13&amp;P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2019-12-23T06:52:41Z</cp:lastPrinted>
  <dcterms:created xsi:type="dcterms:W3CDTF">1996-10-14T23:33:28Z</dcterms:created>
  <dcterms:modified xsi:type="dcterms:W3CDTF">2020-12-08T07:21:04Z</dcterms:modified>
  <cp:category/>
  <cp:version/>
  <cp:contentType/>
  <cp:contentStatus/>
</cp:coreProperties>
</file>