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570" firstSheet="1" activeTab="7"/>
  </bookViews>
  <sheets>
    <sheet name="foxz" sheetId="1" state="veryHidden" r:id="rId1"/>
    <sheet name="Phan vung KV" sheetId="2" r:id="rId2"/>
    <sheet name="Đất NN" sheetId="3" r:id="rId3"/>
    <sheet name="Bang 5" sheetId="4" r:id="rId4"/>
    <sheet name="Bang 6" sheetId="5" r:id="rId5"/>
    <sheet name="Phan nhom KV" sheetId="6" r:id="rId6"/>
    <sheet name="Bang 7" sheetId="7" r:id="rId7"/>
    <sheet name="Bang 8" sheetId="8" r:id="rId8"/>
  </sheets>
  <definedNames>
    <definedName name="loai_2_name" localSheetId="5">'Phan nhom KV'!#REF!</definedName>
    <definedName name="loai_7" localSheetId="5">'Phan nhom KV'!#REF!</definedName>
    <definedName name="_xlnm.Print_Area" localSheetId="3">'Bang 5'!$A$1:$H$62</definedName>
    <definedName name="_xlnm.Print_Area" localSheetId="4">'Bang 6'!$A$1:$L$69</definedName>
    <definedName name="_xlnm.Print_Area" localSheetId="6">'Bang 7'!$A$1:$I$39</definedName>
    <definedName name="_xlnm.Print_Area" localSheetId="7">'Bang 8'!$A$1:$M$45</definedName>
    <definedName name="_xlnm.Print_Titles" localSheetId="3">'Bang 5'!$6:$8</definedName>
    <definedName name="_xlnm.Print_Titles" localSheetId="4">'Bang 6'!$5:$7</definedName>
    <definedName name="_xlnm.Print_Titles" localSheetId="6">'Bang 7'!$4:$6</definedName>
    <definedName name="_xlnm.Print_Titles" localSheetId="7">'Bang 8'!$4:$6</definedName>
    <definedName name="_xlnm.Print_Titles" localSheetId="5">'Phan nhom KV'!$2:$4</definedName>
  </definedNames>
  <calcPr fullCalcOnLoad="1"/>
</workbook>
</file>

<file path=xl/sharedStrings.xml><?xml version="1.0" encoding="utf-8"?>
<sst xmlns="http://schemas.openxmlformats.org/spreadsheetml/2006/main" count="918" uniqueCount="411">
  <si>
    <t xml:space="preserve">BẢNG 5: BẢNG GIÁ ĐẤT THƯƠNG MẠI, DỊCH VỤ TẠI NÔNG THÔN </t>
  </si>
  <si>
    <t>VT1</t>
  </si>
  <si>
    <t>VT2</t>
  </si>
  <si>
    <t>VT3</t>
  </si>
  <si>
    <t>I</t>
  </si>
  <si>
    <t>II</t>
  </si>
  <si>
    <t>III</t>
  </si>
  <si>
    <t>IV</t>
  </si>
  <si>
    <t>Giá đất ở</t>
  </si>
  <si>
    <t>Giá đất sản xuất, kinh doanh PNN không phải đất thương mại, dịch vụ</t>
  </si>
  <si>
    <t>II. Khu vực còn lại tại nông thôn.</t>
  </si>
  <si>
    <t>STT</t>
  </si>
  <si>
    <t>Tên đơn vị hành chính</t>
  </si>
  <si>
    <t>Nhóm VT1</t>
  </si>
  <si>
    <t>Nhóm VT2</t>
  </si>
  <si>
    <t>Nhóm VT3</t>
  </si>
  <si>
    <t>Số TT</t>
  </si>
  <si>
    <t>Tên xã</t>
  </si>
  <si>
    <t>Nhóm vị trí I</t>
  </si>
  <si>
    <t>(Gồm các thôn, bản)</t>
  </si>
  <si>
    <t>Nhóm vị trí II</t>
  </si>
  <si>
    <t>Nhóm vị trí III</t>
  </si>
  <si>
    <t xml:space="preserve">BẢNG 7: BẢNG GIÁ ĐẤT THƯƠNG MẠI, DỊCH VỤ TẠI ĐÔ THỊ </t>
  </si>
  <si>
    <t>Đoạn đường</t>
  </si>
  <si>
    <t>Từ</t>
  </si>
  <si>
    <t>Đến</t>
  </si>
  <si>
    <t>Tên đơn vị (theo xã)</t>
  </si>
  <si>
    <t>Khu vực</t>
  </si>
  <si>
    <t>Khu vực I</t>
  </si>
  <si>
    <t>Khu vực II</t>
  </si>
  <si>
    <t xml:space="preserve">Các xã, thị trấn thuộc khu vực I </t>
  </si>
  <si>
    <t xml:space="preserve">Các xã Thuộc khu vực II </t>
  </si>
  <si>
    <t xml:space="preserve">Các xã Thuộc khu vực III </t>
  </si>
  <si>
    <t>BẢNG 2: BẢNG GIÁ ĐẤT TRỒNG CÂY LÂU NĂM</t>
  </si>
  <si>
    <t>BẢNG 3: BẢNG GIÁ ĐẤT RỪNG SẢN XUẤT</t>
  </si>
  <si>
    <t>BẢNG 4: BẢNG GIÁ ĐẤT NUÔI TRỒNG THỦY SẢN</t>
  </si>
  <si>
    <t>Giá đất thương mại, dịch vụ</t>
  </si>
  <si>
    <t>Đầu ngõ</t>
  </si>
  <si>
    <t>Cuối ngõ</t>
  </si>
  <si>
    <t>- Nà Cạn</t>
  </si>
  <si>
    <t>- Các thôn còn lại</t>
  </si>
  <si>
    <t>- Nà Slảng</t>
  </si>
  <si>
    <t>- Pò Cại</t>
  </si>
  <si>
    <t>- Nà Lẹng</t>
  </si>
  <si>
    <t>Ghi chú: - Các vị trí (Vị trí 2, Vị trí 3, Vị trí 4) không có mức giá thì áp dụng theo giá đất khu vực còn lại tại đô thị.</t>
  </si>
  <si>
    <t>- Nà Luông</t>
  </si>
  <si>
    <t>Thị trấn Na Sầm</t>
  </si>
  <si>
    <t xml:space="preserve">Xã Tân Mỹ </t>
  </si>
  <si>
    <t xml:space="preserve">Xã Tân Thanh </t>
  </si>
  <si>
    <t>Xã Hoàng Văn Thụ</t>
  </si>
  <si>
    <t>Xã Tân Việt</t>
  </si>
  <si>
    <t>Xã An Hùng</t>
  </si>
  <si>
    <t>Xã Trùng Quán</t>
  </si>
  <si>
    <t>Xã Hoàng Việt</t>
  </si>
  <si>
    <t>Xã Tân Lang</t>
  </si>
  <si>
    <t>Xã Thành Hòa</t>
  </si>
  <si>
    <t>Xã Thụy Hùng</t>
  </si>
  <si>
    <t>Xã Thanh Long</t>
  </si>
  <si>
    <t>Xã Hội Hoan</t>
  </si>
  <si>
    <t>Xã Gia Miễn</t>
  </si>
  <si>
    <t>Xã Tân Tác</t>
  </si>
  <si>
    <t>Xã Hồng Thái</t>
  </si>
  <si>
    <t>Xã Bắc La</t>
  </si>
  <si>
    <t>Xã Nhạc Kỳ</t>
  </si>
  <si>
    <t>Xã Nam La</t>
  </si>
  <si>
    <t>Xã Trùng Khánh</t>
  </si>
  <si>
    <t>Na Sầm</t>
  </si>
  <si>
    <t>Xã Tân Mỹ</t>
  </si>
  <si>
    <t>- Tà Lài</t>
  </si>
  <si>
    <t>- Bản Trang</t>
  </si>
  <si>
    <t>- Khun Chặm</t>
  </si>
  <si>
    <t>- Khun Lùng</t>
  </si>
  <si>
    <t>- Cốc Nam</t>
  </si>
  <si>
    <t>- Nà Mò</t>
  </si>
  <si>
    <t>- Háng Mới</t>
  </si>
  <si>
    <t>Xã Tân Thanh</t>
  </si>
  <si>
    <t>- Long Tiến (Cằn Noong)</t>
  </si>
  <si>
    <t>- Tiền Phong</t>
  </si>
  <si>
    <t>- Thuận Lợi (Phú Lẩu)</t>
  </si>
  <si>
    <t>- Bó Chầu</t>
  </si>
  <si>
    <t>- Quyết Thắng</t>
  </si>
  <si>
    <t>- Nhân Hòa (Phạc Lạng)</t>
  </si>
  <si>
    <t>Khu vực III</t>
  </si>
  <si>
    <t>- Bản Lếch</t>
  </si>
  <si>
    <t>- Bản Hu Trong</t>
  </si>
  <si>
    <t>- Bản Hu Ngoài</t>
  </si>
  <si>
    <t>- Pá Mị</t>
  </si>
  <si>
    <t>- Lũng Vài</t>
  </si>
  <si>
    <t>- Bản Vạc</t>
  </si>
  <si>
    <t>- Liệt Trong</t>
  </si>
  <si>
    <t>- Nà Chi</t>
  </si>
  <si>
    <t>- Nà Phai</t>
  </si>
  <si>
    <t>- Thâm Mè A, B</t>
  </si>
  <si>
    <t>- Khun Pinh</t>
  </si>
  <si>
    <t>- Nà Mạt</t>
  </si>
  <si>
    <t>- Nà Tềnh</t>
  </si>
  <si>
    <t>- Lù Thẳm</t>
  </si>
  <si>
    <t>- Khun Slam</t>
  </si>
  <si>
    <t>- Nà áng</t>
  </si>
  <si>
    <t>- Còn Noọc</t>
  </si>
  <si>
    <t>- Nà Khách</t>
  </si>
  <si>
    <t>- Lũng Cùng</t>
  </si>
  <si>
    <t>- Pò Pheo</t>
  </si>
  <si>
    <t>- Kéo Phầu</t>
  </si>
  <si>
    <t>Xã Thành Hoà</t>
  </si>
  <si>
    <t>- Tân Hội</t>
  </si>
  <si>
    <t>- Kéo Van</t>
  </si>
  <si>
    <t>- Bó Củng</t>
  </si>
  <si>
    <t>- Khun Roọc</t>
  </si>
  <si>
    <t>- Nà Chà</t>
  </si>
  <si>
    <t>Xã Thuỵ Hùng</t>
  </si>
  <si>
    <t>- Nà Hình</t>
  </si>
  <si>
    <t>- Bản Tả</t>
  </si>
  <si>
    <t>- Bản Kìa</t>
  </si>
  <si>
    <t>- Bình Dân</t>
  </si>
  <si>
    <t>- Háng Van</t>
  </si>
  <si>
    <t>- Đâng Van</t>
  </si>
  <si>
    <t>- Pác Cú</t>
  </si>
  <si>
    <t>- Phai Nà</t>
  </si>
  <si>
    <t>- Bản Cáp</t>
  </si>
  <si>
    <t>- Bản Cấn</t>
  </si>
  <si>
    <t>- Bản Giòong</t>
  </si>
  <si>
    <t>- Bản Nhùng</t>
  </si>
  <si>
    <t>- Nặm Sù</t>
  </si>
  <si>
    <t>- Bản Van</t>
  </si>
  <si>
    <t>- Đồng Tâm</t>
  </si>
  <si>
    <t>- Pá Tặp</t>
  </si>
  <si>
    <t>- Pò Hà</t>
  </si>
  <si>
    <t>- Bản Pẻn</t>
  </si>
  <si>
    <t>- Bản Manh Trên</t>
  </si>
  <si>
    <t>- Khuổi Trang</t>
  </si>
  <si>
    <t>- Bản Cháu</t>
  </si>
  <si>
    <t>- Còn Luông</t>
  </si>
  <si>
    <t>- Nà Éc</t>
  </si>
  <si>
    <t>Khu vực giáp ranh Trung tâm cụm xã</t>
  </si>
  <si>
    <t>Đất ở</t>
  </si>
  <si>
    <t>Đất Thương mại - Dịch vụ</t>
  </si>
  <si>
    <t>Giá đất sản xuất kinh doanh PNN không phải đất Thương mại - Dịch vụ</t>
  </si>
  <si>
    <t>Các xã thuộc khu vực I</t>
  </si>
  <si>
    <t>Các xã thuộc khu vực II</t>
  </si>
  <si>
    <t>Các xã thuộc khu vực III</t>
  </si>
  <si>
    <t xml:space="preserve"> Ngã ba gặp đường Hoàng Văn Thụ (Khu VI)</t>
  </si>
  <si>
    <t>Ngã tư cắt đường 13 tháng 10 (khu I)</t>
  </si>
  <si>
    <t>Cầu gần UBND Thị trấn Na Sầm (đầu cầu phía Tây)</t>
  </si>
  <si>
    <t>Ngõ 01, đường 13 tháng 10</t>
  </si>
  <si>
    <t>Đoạn bám mặt chợ</t>
  </si>
  <si>
    <t>Ngã ba gặp đường Lương Văn Tri (khu II)</t>
  </si>
  <si>
    <t>Cống nước ranh giới giữa khu II và khu III (tim cống)</t>
  </si>
  <si>
    <t>Ngã ba gặp đường Lương Văn Tri (ranh giới giữa khu II và khu VI)</t>
  </si>
  <si>
    <t>Ngõ rẽ vào Trường THPT Văn Lãng (tim đường ngõ)</t>
  </si>
  <si>
    <t>Cầu khu IV, trên đường Hoàng Văn Thụ (tim cầu)</t>
  </si>
  <si>
    <t>Ngã tư gặp đường Hoàng Văn Thụ (khu IV)</t>
  </si>
  <si>
    <t>Cầu gần UBND Thị trấn Na Sầm (đầu cầu phía đông)</t>
  </si>
  <si>
    <t>Gặp đường Hoàng Văn Thụ (khu III)</t>
  </si>
  <si>
    <t>Ngã 3 gặp đường 13 tháng 10 (khu IV)</t>
  </si>
  <si>
    <t>Hết địa phận thị trấn Na Sầm (sang xã Tân Lang)</t>
  </si>
  <si>
    <t>Ngã ba gặp đường Hoàng Văn Thụ (Khu 4)</t>
  </si>
  <si>
    <t>Ngã ba gặp đường Khu Ga (Khu 4)</t>
  </si>
  <si>
    <t>Ngã ba rẽ vào Trường THPT Văn Lãng (tim đường ngõ)</t>
  </si>
  <si>
    <t>Ngã ba rẽ lên Kéo Cù (tim đường ngõ)</t>
  </si>
  <si>
    <t>Ngã ba nối sang Ngõ 07, đường Hoàng Văn Thụ (đường qua ngầm)</t>
  </si>
  <si>
    <t>Hết đất Trụ sở Điện lực Văn Lãng</t>
  </si>
  <si>
    <t>Đến hết địa giới thị trấn Na Sầm</t>
  </si>
  <si>
    <t>Cuối ngõ (giáp đất trường Tiểu học thị trấn)</t>
  </si>
  <si>
    <t>Đến Cổng trường THPT Văn Lãng</t>
  </si>
  <si>
    <t>Bắt đầu địa phận thị trấn Na Sầm (hướng Tràng Định  - Tp.Lạng Sơn)</t>
  </si>
  <si>
    <t>Đầu cầu khu IV, trên đường Hoàng Văn Thụ (tim cầu)</t>
  </si>
  <si>
    <t>Ngã ba Nhà thờ cũ</t>
  </si>
  <si>
    <t>Hết đất Trụ sở Xí nghiệp khai thác công trình Thuỷ Lợi</t>
  </si>
  <si>
    <t>Ngã 3 đầu ngõ</t>
  </si>
  <si>
    <t>Miếu Cốc Lải</t>
  </si>
  <si>
    <t>Hết xóm Cốc Lải</t>
  </si>
  <si>
    <t>Ngã ba gặp đường Bản Tích</t>
  </si>
  <si>
    <t>Ngã ba gặp ngõ 07, đường Hoàng Văn Thụ</t>
  </si>
  <si>
    <t>Đường bê tông vòng quanh ao Thuỷ nông</t>
  </si>
  <si>
    <t>Đường lên Nhà văn hóa thôn Bản Tích; cầu Bản Tích (tim cầu)</t>
  </si>
  <si>
    <t>Cầu Bản Tích (tim cầu)</t>
  </si>
  <si>
    <t>Đi về phía Bắc hết thôn Bản Tích</t>
  </si>
  <si>
    <t>Đầu ngõ (Nhà khách UBND huyện Văn Lãng)</t>
  </si>
  <si>
    <t>Theo  đường bê tông chính hết mét thứ 120</t>
  </si>
  <si>
    <t>Mét thứ 121</t>
  </si>
  <si>
    <t>Cuối ngõ (ngã ba Nhà thờ cũ)</t>
  </si>
  <si>
    <t>Giá đất sản xuất, kinh doanh, PNN không phải đất thương mại, dịch vụ</t>
  </si>
  <si>
    <t>- Lũng Mười</t>
  </si>
  <si>
    <t>- Cương Quyết</t>
  </si>
  <si>
    <t>- Nà Cưởm</t>
  </si>
  <si>
    <t>BẢNG 1: BẢNG GIÁ ĐẤT TRỒNG CÂY HÀNG NĂM</t>
  </si>
  <si>
    <t>- Còn Tẩư</t>
  </si>
  <si>
    <t>- Còn Ngòa</t>
  </si>
  <si>
    <t>- Bản Mới</t>
  </si>
  <si>
    <t>- Kòn Pheng</t>
  </si>
  <si>
    <t>- Quảng Lộng</t>
  </si>
  <si>
    <t>- Đoàn Kết</t>
  </si>
  <si>
    <t>- Bản Quan</t>
  </si>
  <si>
    <t>- Bản Làng</t>
  </si>
  <si>
    <t>V</t>
  </si>
  <si>
    <t>2.1</t>
  </si>
  <si>
    <t>2.2</t>
  </si>
  <si>
    <t>- Nà Mần</t>
  </si>
  <si>
    <t>- Bó Mịn</t>
  </si>
  <si>
    <t>- Còn Búm</t>
  </si>
  <si>
    <t>- Bản Cáu</t>
  </si>
  <si>
    <t>- Nà Han</t>
  </si>
  <si>
    <t>- Nà Lầu</t>
  </si>
  <si>
    <t>- Nà Tồng</t>
  </si>
  <si>
    <t>- Bản Thẩu</t>
  </si>
  <si>
    <t>- Nà Ngườm</t>
  </si>
  <si>
    <t>- Khơ Đa</t>
  </si>
  <si>
    <t xml:space="preserve">Thanh Hảo </t>
  </si>
  <si>
    <t>Nà So - Nà Luông</t>
  </si>
  <si>
    <t>Cụm Chợ xã Hội Hoan:</t>
  </si>
  <si>
    <t xml:space="preserve">Từ Trung tâm VH-TT và Truyền thông huyện </t>
  </si>
  <si>
    <t xml:space="preserve"> Đon Trang</t>
  </si>
  <si>
    <t>- Bản Manh dưới</t>
  </si>
  <si>
    <t>Đầu ngõ 3</t>
  </si>
  <si>
    <t>Trạm bảo vệ thực vật</t>
  </si>
  <si>
    <t xml:space="preserve">Từ đỉnh dốc Tềnh Tạm </t>
  </si>
  <si>
    <t>Ngã ba Thâm Kéo (ngã ba Chó)</t>
  </si>
  <si>
    <t xml:space="preserve">Ngã ba Thâm Kéo (ngã ba Chó) </t>
  </si>
  <si>
    <t>Ngã ba Cổng Trắng</t>
  </si>
  <si>
    <t>Đường Kéo Bó (Hang Dơi)</t>
  </si>
  <si>
    <t>Chân dốc Khơ Đa (Cống 1)</t>
  </si>
  <si>
    <t>Ngã ba Tà Lài (ngã ba Ma Mèo)</t>
  </si>
  <si>
    <t>Ngã ba Phai Én</t>
  </si>
  <si>
    <t>Điểm cuối ngõ 2 theo trục đường đến Thâm Sứ</t>
  </si>
  <si>
    <t>Hết địa phận huyện Văn Lãng</t>
  </si>
  <si>
    <t>Trạm liên hợp Mốc 16</t>
  </si>
  <si>
    <t xml:space="preserve">Ngã ba Tà Lài ( Ngã ba Ma Mèo) </t>
  </si>
  <si>
    <t>Ngã ba rẽ vào xã Hoàng Văn Thụ ( ngã ba Nà Mò) theo trục đường tránh</t>
  </si>
  <si>
    <t>Hết Thâm Kéo hết địa phận huyện Văn Lãng ( giáp Pá Phiêng huyện Cao Lộc)</t>
  </si>
  <si>
    <t>Hang Chui ( đầu phía Nam)</t>
  </si>
  <si>
    <t>Hang Chui ( đầu phía Bắc)</t>
  </si>
  <si>
    <t>Tồng Chào ( Cuối thôn Nà Kéo) giáp địa phận xã Hoàng Việt</t>
  </si>
  <si>
    <t>Đường khu phi thuế quan</t>
  </si>
  <si>
    <t>Điểm đầu giao với đường Pác Luống - Tân Thanh</t>
  </si>
  <si>
    <t>Mốc ranh giới thị trấn Na Sầm - Hoàng Việt</t>
  </si>
  <si>
    <t>Ngã ba đường rẽ vào thôn Lũng Cùng</t>
  </si>
  <si>
    <t>Đỉnh dốc Cắp Kẻ</t>
  </si>
  <si>
    <t>Đường đấu nối Na Sầm- Na Hình</t>
  </si>
  <si>
    <t xml:space="preserve">Ngã ba đầu đường rẽ vào đường đấu nối Na Sầm- Na Hình </t>
  </si>
  <si>
    <t>Thôn Nà Tềnh ( Cột cây số Km 12)</t>
  </si>
  <si>
    <t>Hết địa phận xã Hoàng Việt giáp xã Tân Mỹ</t>
  </si>
  <si>
    <t>Trạm kiểm soát số 2 dọc theo trục đường chính</t>
  </si>
  <si>
    <t>Cổng cửa khẩu Tân Thanh</t>
  </si>
  <si>
    <t>Đường nhánh phía Nam</t>
  </si>
  <si>
    <t>Trục đường chính đường nhánh phía Nam</t>
  </si>
  <si>
    <t>Đường chính Bắc - Nam</t>
  </si>
  <si>
    <t>Chợ Thế giới Phụ nữ</t>
  </si>
  <si>
    <t>Ngã ba trạm kiểm dịch thực vật</t>
  </si>
  <si>
    <t>Ngã ba Nhà văn hóa thôn Nà Lầu</t>
  </si>
  <si>
    <t>Kho ngoại quan</t>
  </si>
  <si>
    <t>Chợ Hữu Nghị</t>
  </si>
  <si>
    <t>Đường rẽ vào Bản Thảu ( chân dốc)</t>
  </si>
  <si>
    <t>Trạm kiểm soát số 2</t>
  </si>
  <si>
    <t>Địa phận xã Tân Thanh ( giáp Tân Mỹ)</t>
  </si>
  <si>
    <t>Đường rẽ Bản Thảu ( chân dốc)</t>
  </si>
  <si>
    <t>Toàn bộ đường nội bộ khu Tái định cư (Khu B)</t>
  </si>
  <si>
    <t>Đường Pá Nhùng</t>
  </si>
  <si>
    <t>Ngã ba Khơ Liềng</t>
  </si>
  <si>
    <t>Đường Pác Luống - Tân Thanh cũ</t>
  </si>
  <si>
    <t>Trạm kiểm dịch y tế ( đường vòng đằng sau bãi xe Công ty TNHH XNK Thịnh Vượng</t>
  </si>
  <si>
    <t>Ngã ba đối diện Công ty Cổ phần Thành Đô</t>
  </si>
  <si>
    <t>Ngã ba rẽ Bản Đuốc, Bản Thẩu</t>
  </si>
  <si>
    <t>Ngã ba rẽ đi Nà Ngòa</t>
  </si>
  <si>
    <t>Đầu cầu chợ Na Sầm</t>
  </si>
  <si>
    <t>Trạm hạ thế thôn Tân Hội</t>
  </si>
  <si>
    <t>Đỉnh dốc ngã tư Kéo Van ( rẽ vào bãi xử lý rác Tân Lang)</t>
  </si>
  <si>
    <t>Ngã ba Tân Lang giao nhau với đường ĐT.232</t>
  </si>
  <si>
    <t>Đầu Cầu Tăm</t>
  </si>
  <si>
    <t>Ngã ba (Pác Lùng Hu)</t>
  </si>
  <si>
    <t>Hết địa phận xã Tân Lang</t>
  </si>
  <si>
    <t>Đường rẽ vào Nghĩa trang liệt sỹ huyện Văn Lãng</t>
  </si>
  <si>
    <t>Ngã ba đường rẽ vào trường THCS (theo đường trục chính)</t>
  </si>
  <si>
    <t>Phòng khám Đa khoa khu vực và xung quanh tiếp giáp chợ + 20m</t>
  </si>
  <si>
    <t>Cụm chợ xã Hội Hoan</t>
  </si>
  <si>
    <t>Trạm y tế xã Hội Hoan</t>
  </si>
  <si>
    <t>Cụm chợ xã Thụy Hùng</t>
  </si>
  <si>
    <t>Trường mầm non xã Thụy Hùng</t>
  </si>
  <si>
    <t>Trạm biên phòng Na Hình</t>
  </si>
  <si>
    <t>Ngã ba gần khách sạn Kim Lệ Hoa</t>
  </si>
  <si>
    <t>Ngã ba Thâm Mè</t>
  </si>
  <si>
    <t>Ngã ba Pác Luống</t>
  </si>
  <si>
    <t>Đường tránh Pá Phiêng</t>
  </si>
  <si>
    <t xml:space="preserve">PHÂN VÙNG KHU VỰC CÁC XÃ, THỊ TRẤN TRÊN ĐỊA BÀN HUYỆN VĂN LÃNG </t>
  </si>
  <si>
    <t>Đường Thâm Mè- Khun Slam</t>
  </si>
  <si>
    <t>Ngã ba rẽ vào xã Hoàng Văn Thụ (ngã ba Nà Mò)</t>
  </si>
  <si>
    <t xml:space="preserve">Đường Pác Luống - Tân Thanh
</t>
  </si>
  <si>
    <t>Ngã ba dưới UBND xã</t>
  </si>
  <si>
    <t xml:space="preserve">-Lương Thác </t>
  </si>
  <si>
    <t>Cuối ngõ 2 gặp đường bê tông (Từ đầu ngõ 2 đến cuối ngõ 2)</t>
  </si>
  <si>
    <t>Gặp đường ngõ 2 Thâm Kéo</t>
  </si>
  <si>
    <t>Ngã ba Tà Lài ( ngã ba Ma Mèo)</t>
  </si>
  <si>
    <t xml:space="preserve">Ngã ba Pác Luống </t>
  </si>
  <si>
    <t>Hết địa phận Tân Mỹ (Giáp địa phận xã Tân Thanh)</t>
  </si>
  <si>
    <t>Ngã ba đường rẽ vào thôn Khun Slam + 300m đi về hướng cửa khẩu Na Hình</t>
  </si>
  <si>
    <t>Bãi đỗ xe, kiểm hóa Công ty CPĐT Thăng Long</t>
  </si>
  <si>
    <t>Toàn bộ đường nhánh vào bãi đỗ xe, kiểm hóa Công ty CPĐT Thăng Long</t>
  </si>
  <si>
    <t>Hết ao gần chùa Tân Thanh</t>
  </si>
  <si>
    <t>Trục đường chính đường nhánh phía Bắc, từ ngã ba Đội quản lý điện tổng hợp Tân Thanh</t>
  </si>
  <si>
    <t xml:space="preserve">Cây xăng </t>
  </si>
  <si>
    <t>Hết cửa khẩu Tân Thành</t>
  </si>
  <si>
    <t>Quốc lộ 4A (ngã ba rẽ vào UBND xã An Hùng)</t>
  </si>
  <si>
    <t xml:space="preserve">Ngầm Cốc Lầy, đến ngã ba Pác Chào và khu vực bám mặt chợ </t>
  </si>
  <si>
    <t>Ngầm Cốc Lầy ( Thôn Háng Van, xã Hội Hoan)</t>
  </si>
  <si>
    <t>Đường Hội Hoan - Nam La</t>
  </si>
  <si>
    <t>Đường vào UBND xã An Hùng</t>
  </si>
  <si>
    <t>Điểm cuối giao Quốc lộ 4A ( gần Hang Chui)</t>
  </si>
  <si>
    <t>Đường Trạm kiểm soát đến cửa khẩu Tân Thanh</t>
  </si>
  <si>
    <t>Đường nhánh vào bãi đỗ xe, kiểm hóa Công ty CPĐT Thăng Long</t>
  </si>
  <si>
    <t>Đường vào thôn Bản Thảu</t>
  </si>
  <si>
    <t>Đường xuất nhập khẩu hàng hóa cửa khẩu Tân Thanh</t>
  </si>
  <si>
    <t>Đường Ngã ba chó đến đường bê tông mới</t>
  </si>
  <si>
    <t>Đường vào cửa khẩu Cốc Nam</t>
  </si>
  <si>
    <t xml:space="preserve">Thôn Nà Tềnh ( Cột cây số Km 12) </t>
  </si>
  <si>
    <t>Đường ĐH 12</t>
  </si>
  <si>
    <t>Ngầm Cốc Lìu (Thôn Bản Van, xã Nam La)</t>
  </si>
  <si>
    <t>Đường bê tông, đoạn 1</t>
  </si>
  <si>
    <t>Đường bê tông, đoạn 2</t>
  </si>
  <si>
    <t>Cuối thôn Khun Slam giao đường đấu nối Na Sầm - Na Hình</t>
  </si>
  <si>
    <t>Đường tỉnh 232 (đoạn 1)</t>
  </si>
  <si>
    <t>Đường tỉnh 232 (đoạn 2)</t>
  </si>
  <si>
    <t>HUYỆN VĂN LÃNG</t>
  </si>
  <si>
    <t>- Pò Lâu +Tà Cóoc ( Sau khi sát nhập lấy tên thôn là Tà Cóoc)</t>
  </si>
  <si>
    <t>- Tằng Cạo + Bản Tát ( Sau khi sát nhập lấy tên thôn là Bản Ánh)</t>
  </si>
  <si>
    <t>CHI TIẾT PHÂN NHÓM KHU VỰC, NHÓM VỊ TRÍ ĐẤT CÁC KHU VỰC CÒN LẠI TẠI NÔNG THÔN HUYỆN VĂN LÃNG</t>
  </si>
  <si>
    <t>Giá đất</t>
  </si>
  <si>
    <r>
      <t xml:space="preserve"> I. ĐẤT TRỒNG LÚA</t>
    </r>
  </si>
  <si>
    <t>Số</t>
  </si>
  <si>
    <t xml:space="preserve"> TT</t>
  </si>
  <si>
    <t xml:space="preserve"> II. BẢNG GIÁ ĐẤT TRỒNG CÂY HÀNG NĂM KHÁC</t>
  </si>
  <si>
    <t>Đường nhánh phía Bắc</t>
  </si>
  <si>
    <t>Đường trường học</t>
  </si>
  <si>
    <t>Đường nội bộ khu Tái định cư (Khu B)</t>
  </si>
  <si>
    <t>Cụm chợ xã Hoàng Văn Thụ</t>
  </si>
  <si>
    <t>Đường vào kho Ngoại quan</t>
  </si>
  <si>
    <t>Đường nhánh Bắc-Nam phía Đông</t>
  </si>
  <si>
    <t>Đường Lương Văn Tri (đoạn 01)</t>
  </si>
  <si>
    <t>Đường 13 tháng 10 (đoạn 02)</t>
  </si>
  <si>
    <t>Ngõ 01, đường 13 tháng 10 (đường bám mặt chợ)</t>
  </si>
  <si>
    <t>Đường Hàng Dã (đoạn 01)</t>
  </si>
  <si>
    <t>Đường Hoàng Văn Thụ (đoạn 03)</t>
  </si>
  <si>
    <t>Đường Hoàng Văn Thụ (đoạn 02)</t>
  </si>
  <si>
    <t>Đường 13 tháng 10 (đoạn 01)</t>
  </si>
  <si>
    <t>Đường Hàng Dã (đoạn 02)</t>
  </si>
  <si>
    <t>Đường Khu Ga</t>
  </si>
  <si>
    <t>Đường Lương Văn Tri (đoạn 02)</t>
  </si>
  <si>
    <t>Đoạn đường sát Bưu Điện Văn Lãng</t>
  </si>
  <si>
    <t>Đường Hoàng Văn Thụ (đoạn 04)</t>
  </si>
  <si>
    <t>Đường Bản Tích (đoạn 01</t>
  </si>
  <si>
    <t>Đường 13 tháng 10 (đoạn 03)</t>
  </si>
  <si>
    <t>Đường Hoàng Văn Thụ (đoạn 05)</t>
  </si>
  <si>
    <t>Ngõ 01, đường Hàng Dã (Sau TT VH&amp;TT huyện Văn Lãng</t>
  </si>
  <si>
    <t>Ngõ 01, đường Hoàng Văn Thụ</t>
  </si>
  <si>
    <t>Ngõ 08, đường Lương Văn Tri (khu I)</t>
  </si>
  <si>
    <t>Đường Hoàng Văn Thụ (đoạn 01)</t>
  </si>
  <si>
    <t>Đường Bản Tích (đoạn 02)</t>
  </si>
  <si>
    <t>Ngõ 07, đường Hoàng Văn Thụ (đoạn 01)</t>
  </si>
  <si>
    <t>Ngõ 07, đường Hoàng Văn Thụ (đoạn 02)</t>
  </si>
  <si>
    <t>Đoạn nối đường Bản Tích với ngõ 07, đường Hoàng Văn Thụ (đường qua ngầm)</t>
  </si>
  <si>
    <t>Cuối đường 13 tháng 10</t>
  </si>
  <si>
    <t>Đường Bản Tích (đoạn 03)</t>
  </si>
  <si>
    <t>Đường Bản Tích (đoạn 04)</t>
  </si>
  <si>
    <t>Ngõ 03, đường Hoàng Văn Thụ cạnh Nhà khách UBND huyện Văn Lãng (đoạn 01)</t>
  </si>
  <si>
    <t>Ngõ 03, đường Hoàng Văn Thụ cạnh Nhà khách UBND huyện Văn Lãng (đoạn 02)</t>
  </si>
  <si>
    <t>Ngõ 05, đường Hoàng Văn Thụ (gần Cây xăng thôn Thâm Cun)</t>
  </si>
  <si>
    <t xml:space="preserve">Ngõ 03, đường Hoàng Văn Thụ </t>
  </si>
  <si>
    <t>Ngõ 07, đường Hoàng Văn Thụ (thôn Thâm Cun)</t>
  </si>
  <si>
    <t>VT4</t>
  </si>
  <si>
    <r>
      <t>Khu vực cửa khẩu Tân Thanh</t>
    </r>
    <r>
      <rPr>
        <sz val="12"/>
        <rFont val="Times New Roman"/>
        <family val="1"/>
      </rPr>
      <t xml:space="preserve"> </t>
    </r>
  </si>
  <si>
    <t>ĐVT: đồng/m2</t>
  </si>
  <si>
    <t>NHÓM ĐẤT NÔNG NGHIỆP</t>
  </si>
  <si>
    <r>
      <t>ĐVT: đồng/m</t>
    </r>
    <r>
      <rPr>
        <i/>
        <vertAlign val="superscript"/>
        <sz val="12"/>
        <color indexed="8"/>
        <rFont val="Times New Roman"/>
        <family val="1"/>
      </rPr>
      <t>2</t>
    </r>
  </si>
  <si>
    <r>
      <t xml:space="preserve">  ĐVT: đồng/m</t>
    </r>
    <r>
      <rPr>
        <i/>
        <vertAlign val="superscript"/>
        <sz val="12"/>
        <color indexed="8"/>
        <rFont val="Times New Roman"/>
        <family val="1"/>
      </rPr>
      <t>2</t>
    </r>
  </si>
  <si>
    <t>Tên đường</t>
  </si>
  <si>
    <r>
      <t>Ghi chú:</t>
    </r>
    <r>
      <rPr>
        <i/>
        <sz val="12"/>
        <rFont val="Cambria"/>
        <family val="1"/>
      </rPr>
      <t xml:space="preserve"> Các vị trí (Vị trí 2, Vị trí 3, Vị trí 4) không có mức giá thì áp dụng theo giá đất khu vực còn lại tại đô thị,</t>
    </r>
  </si>
  <si>
    <t>Pàn Khinh + Nà Chồng (Sau khi sát nhập thôn lấy tên là Vạn Xuân)</t>
  </si>
  <si>
    <t>Bản Gioong + Pá Danh (Sau khi sát nhập thôn lấy tên là Liên Hợp)</t>
  </si>
  <si>
    <t>- Nà Kéo + Bản Mới (Sau khi sát nhập thôn lấy tên là Nà Kéo Mới)</t>
  </si>
  <si>
    <t>- Cao Tiến +Khun Lỳ (Sau khi sát nhập thôn lấy tên là Thống Nhất)</t>
  </si>
  <si>
    <t>Công Lý + Phai Pùng (Sau khi sát nhập thôn lấy tên là Công Lý)</t>
  </si>
  <si>
    <t>Bản Mìn + Nặm Táu (Sau khi sát nhập thôn lấy tên là Thống Nhất)</t>
  </si>
  <si>
    <t>Pác Cáy + Thâm Slầm (Sau khi sát nhập thôn lấy tên là Pác Cáy)</t>
  </si>
  <si>
    <t>Pò Pheo + Khuổi Thâm + Thâm Pằng (Sau khi sát nhập thôn lấy tên là Cúc Lùng)</t>
  </si>
  <si>
    <t>- Còn Sù + Co Liền (Sau khi sát nhập thôn lấy tên là Tân Lập)</t>
  </si>
  <si>
    <t>1. Tổng hợp các mức giá</t>
  </si>
  <si>
    <t>BẢNG 6: BẢNG GIÁ ĐẤT Ở; GIÁ ĐẤT SẢN XUẤT KINH DOANH PHI NÔNG NGHIỆP KHÔNG PHẢI ĐẤT THƯƠNG MẠI, DỊCH VỤ TẠI NÔNG THÔN</t>
  </si>
  <si>
    <r>
      <t>I. Khu vực giáp ranh đô thị, các trục đường giao thông chính, …</t>
    </r>
  </si>
  <si>
    <r>
      <t>ĐVT: đồng/m</t>
    </r>
    <r>
      <rPr>
        <i/>
        <vertAlign val="superscript"/>
        <sz val="12"/>
        <color indexed="8"/>
        <rFont val="Times New Roman"/>
        <family val="1"/>
      </rPr>
      <t>2</t>
    </r>
  </si>
  <si>
    <t>Huyện Văn Lãng</t>
  </si>
  <si>
    <t>Đường Quốc lộ 4A (đoạn 1)</t>
  </si>
  <si>
    <t>Đường Quốc lộ 4A (đoạn 2)</t>
  </si>
  <si>
    <t>Đường Quốc lộ 4A (đoạn 3)</t>
  </si>
  <si>
    <t>Đường Quốc lộ 4A (đoạn 4)</t>
  </si>
  <si>
    <t>Đường Quốc lộ 4A (đoạn 5)</t>
  </si>
  <si>
    <t>Đường Quốc lộ 4A (đoạn 6)</t>
  </si>
  <si>
    <t>Đường Quốc lộ 4A (đoạn 7)</t>
  </si>
  <si>
    <t>Đường Quốc lộ 4A (đoạn 8)</t>
  </si>
  <si>
    <t>Đường Quốc lộ 4A (đoạn 9)</t>
  </si>
  <si>
    <t>Đường Quốc lộ 4A (đoạn 10)</t>
  </si>
  <si>
    <t>Đường Quốc lộ 4A (đoạn 11)</t>
  </si>
  <si>
    <t>Đường Quốc lộ 4A (đoạn 12)</t>
  </si>
  <si>
    <t>Đường Quốc lộ 4A (đoạn 13)</t>
  </si>
  <si>
    <t>Ghi chú: Các vị trí (Vị trí 2, vị trí 3, vị trí 4) không có mức giá thì áp dụng theo bảng giá đất các khu vực còn lại tại nông thôn.</t>
  </si>
  <si>
    <r>
      <t xml:space="preserve"> I. Khu vực giáp ranh đô thị, các trục đường giao thông chính, …</t>
    </r>
    <r>
      <rPr>
        <sz val="12"/>
        <color indexed="8"/>
        <rFont val="Times New Roman"/>
        <family val="1"/>
      </rPr>
      <t xml:space="preserve"> </t>
    </r>
  </si>
  <si>
    <t>NHÓM ĐẤT PHI NÔNG NGHIỆP HUYỆN VĂN LÃNG</t>
  </si>
  <si>
    <t xml:space="preserve"> BẢNG 8: BẢNG GIÁ ĐẤT Ở; GIÁ ĐẤT SẢN XUẤT KINH DOANH PHI NÔNG NGHIỆP KHÔNG PHẢI ĐẤT THƯƠNG MẠI, DỊCH VỤ TẠI ĐÔ THỊ</t>
  </si>
  <si>
    <t>Đường
 loại</t>
  </si>
  <si>
    <t>II. Khu vực còn lại tại đô thị (Các vị trí không quy định giá)</t>
  </si>
  <si>
    <r>
      <t xml:space="preserve">- </t>
    </r>
    <r>
      <rPr>
        <sz val="12"/>
        <color indexed="8"/>
        <rFont val="Times New Roman"/>
        <family val="1"/>
      </rPr>
      <t>Nà Lẹng</t>
    </r>
  </si>
  <si>
    <r>
      <t xml:space="preserve"> ĐVT: đồng/m</t>
    </r>
    <r>
      <rPr>
        <i/>
        <vertAlign val="superscript"/>
        <sz val="12"/>
        <color indexed="8"/>
        <rFont val="Times New Roman"/>
        <family val="1"/>
      </rPr>
      <t>2</t>
    </r>
  </si>
  <si>
    <t>(Ban hành kèm theo Quyết định số:  32/2019/QĐ-UBND ngày 20 tháng 12 năm 2019 của Ủy ban nhân dân tỉnh Lạng Sơn)</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</si>
</sst>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_);_(* \(#,##0\);_(* &quot;-&quot;??_);_(@_)"/>
    <numFmt numFmtId="181" formatCode="_(* #,##0.0_);_(* \(#,##0.0\);_(* &quot;-&quot;??_);_(@_)"/>
    <numFmt numFmtId="182" formatCode="0.0"/>
    <numFmt numFmtId="183" formatCode="0.000"/>
    <numFmt numFmtId="184" formatCode="_-* #,##0\ _₫_-;\-* #,##0\ _₫_-;_-* &quot;-&quot;??\ _₫_-;_-@_-"/>
  </numFmts>
  <fonts count="52">
    <font>
      <sz val="11"/>
      <color theme="1"/>
      <name val="Calibri"/>
      <family val="2"/>
    </font>
    <font>
      <sz val="11"/>
      <color indexed="8"/>
      <name val="Calibri"/>
      <family val="2"/>
    </font>
    <font>
      <b/>
      <sz val="12"/>
      <name val="Times New Roman"/>
      <family val="1"/>
    </font>
    <font>
      <sz val="12"/>
      <name val="Times New Roman"/>
      <family val="1"/>
    </font>
    <font>
      <sz val="12"/>
      <color indexed="8"/>
      <name val="Cambria"/>
      <family val="1"/>
    </font>
    <font>
      <i/>
      <sz val="12"/>
      <name val="Times New Roman"/>
      <family val="1"/>
    </font>
    <font>
      <sz val="11"/>
      <color indexed="8"/>
      <name val="Arial"/>
      <family val="2"/>
    </font>
    <font>
      <i/>
      <sz val="14"/>
      <color indexed="8"/>
      <name val="Times New Roman"/>
      <family val="1"/>
    </font>
    <font>
      <sz val="12"/>
      <color indexed="8"/>
      <name val="Times New Roman"/>
      <family val="1"/>
    </font>
    <font>
      <b/>
      <sz val="12"/>
      <color indexed="8"/>
      <name val="Times New Roman"/>
      <family val="1"/>
    </font>
    <font>
      <b/>
      <i/>
      <sz val="12"/>
      <color indexed="8"/>
      <name val="Times New Roman"/>
      <family val="1"/>
    </font>
    <font>
      <i/>
      <sz val="12"/>
      <color indexed="8"/>
      <name val="Times New Roman"/>
      <family val="1"/>
    </font>
    <font>
      <i/>
      <vertAlign val="superscript"/>
      <sz val="12"/>
      <color indexed="8"/>
      <name val="Times New Roman"/>
      <family val="1"/>
    </font>
    <font>
      <i/>
      <sz val="12"/>
      <name val="Cambria"/>
      <family val="1"/>
    </font>
    <font>
      <b/>
      <i/>
      <sz val="12"/>
      <name val="Times New Roman"/>
      <family val="1"/>
    </font>
    <font>
      <i/>
      <sz val="12"/>
      <color indexed="8"/>
      <name val="Cambria"/>
      <family val="1"/>
    </font>
    <font>
      <b/>
      <sz val="12"/>
      <color indexed="9"/>
      <name val="Times New Roman"/>
      <family val="1"/>
    </font>
    <font>
      <sz val="12"/>
      <color indexed="8"/>
      <name val="Calibri"/>
      <family val="2"/>
    </font>
    <font>
      <sz val="12"/>
      <color indexed="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style="thin"/>
      <right style="thin"/>
      <top style="thin"/>
      <bottom/>
    </border>
    <border>
      <left/>
      <right style="thin"/>
      <top style="thin"/>
      <bottom style="thin"/>
    </border>
    <border>
      <left style="thin"/>
      <right style="thin"/>
      <top/>
      <bottom style="thin"/>
    </border>
    <border>
      <left/>
      <right/>
      <top/>
      <bottom style="thin"/>
    </border>
    <border>
      <left style="thin"/>
      <right>
        <color indexed="63"/>
      </right>
      <top>
        <color indexed="63"/>
      </top>
      <bottom>
        <color indexed="63"/>
      </bottom>
    </border>
    <border>
      <left style="thin"/>
      <right/>
      <top style="thin"/>
      <bottom style="thin"/>
    </border>
    <border>
      <left/>
      <right/>
      <top style="thin"/>
      <bottom style="thin"/>
    </border>
    <border>
      <left style="thin"/>
      <right style="thin"/>
      <top/>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6" fillId="0" borderId="0" applyFont="0" applyFill="0" applyBorder="0" applyAlignment="0" applyProtection="0"/>
    <xf numFmtId="41"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47" fillId="0" borderId="0">
      <alignment/>
      <protection/>
    </xf>
    <xf numFmtId="0" fontId="0" fillId="0" borderId="0">
      <alignment/>
      <protection/>
    </xf>
    <xf numFmtId="0" fontId="0" fillId="0" borderId="0">
      <alignment/>
      <protection/>
    </xf>
    <xf numFmtId="0" fontId="6" fillId="32" borderId="7" applyNumberFormat="0" applyFont="0" applyAlignment="0" applyProtection="0"/>
    <xf numFmtId="0" fontId="48" fillId="27" borderId="8" applyNumberFormat="0" applyAlignment="0" applyProtection="0"/>
    <xf numFmtId="9" fontId="6" fillId="0" borderId="0" applyFont="0" applyFill="0" applyBorder="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27">
    <xf numFmtId="0" fontId="0" fillId="0" borderId="0" xfId="0" applyFont="1" applyAlignment="1">
      <alignment/>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center" vertical="center" wrapText="1"/>
    </xf>
    <xf numFmtId="49" fontId="3" fillId="0" borderId="10" xfId="0" applyNumberFormat="1" applyFont="1" applyFill="1" applyBorder="1" applyAlignment="1">
      <alignment horizontal="justify" vertical="center" wrapText="1"/>
    </xf>
    <xf numFmtId="0" fontId="8" fillId="0" borderId="0" xfId="0" applyFont="1" applyFill="1" applyAlignment="1">
      <alignment/>
    </xf>
    <xf numFmtId="0" fontId="2" fillId="0" borderId="0" xfId="0" applyFont="1" applyFill="1" applyAlignment="1">
      <alignment vertical="center"/>
    </xf>
    <xf numFmtId="0" fontId="9"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180" fontId="8" fillId="33" borderId="10" xfId="42" applyNumberFormat="1" applyFont="1" applyFill="1" applyBorder="1" applyAlignment="1">
      <alignment horizontal="center" vertical="center" wrapText="1"/>
    </xf>
    <xf numFmtId="180" fontId="8" fillId="33" borderId="10" xfId="42" applyNumberFormat="1" applyFont="1" applyFill="1" applyBorder="1" applyAlignment="1">
      <alignment horizontal="right" vertical="center" wrapText="1"/>
    </xf>
    <xf numFmtId="180" fontId="8" fillId="33" borderId="10" xfId="42" applyNumberFormat="1" applyFont="1" applyFill="1" applyBorder="1" applyAlignment="1">
      <alignment vertical="center" wrapText="1"/>
    </xf>
    <xf numFmtId="0" fontId="11" fillId="33" borderId="11" xfId="0" applyFont="1" applyFill="1" applyBorder="1" applyAlignment="1">
      <alignment vertical="center"/>
    </xf>
    <xf numFmtId="3" fontId="9" fillId="0" borderId="0" xfId="0" applyNumberFormat="1" applyFont="1" applyFill="1" applyAlignment="1">
      <alignment horizontal="center" vertical="center"/>
    </xf>
    <xf numFmtId="0" fontId="8" fillId="0" borderId="0" xfId="0" applyFont="1" applyFill="1" applyAlignment="1">
      <alignment horizontal="center" vertical="center"/>
    </xf>
    <xf numFmtId="180" fontId="9" fillId="0" borderId="10" xfId="42" applyNumberFormat="1" applyFont="1" applyFill="1" applyBorder="1" applyAlignment="1">
      <alignment horizontal="center" vertical="center" wrapText="1"/>
    </xf>
    <xf numFmtId="0" fontId="8" fillId="33" borderId="0" xfId="0" applyFont="1" applyFill="1" applyAlignment="1">
      <alignment vertical="center"/>
    </xf>
    <xf numFmtId="0" fontId="8" fillId="33" borderId="0" xfId="0" applyFont="1" applyFill="1" applyAlignment="1">
      <alignment horizontal="center" vertical="center"/>
    </xf>
    <xf numFmtId="0" fontId="9" fillId="33" borderId="0" xfId="0" applyFont="1" applyFill="1" applyAlignment="1">
      <alignment vertical="center"/>
    </xf>
    <xf numFmtId="0" fontId="9" fillId="33" borderId="0" xfId="0" applyFont="1" applyFill="1" applyAlignment="1">
      <alignment horizontal="center" vertical="center"/>
    </xf>
    <xf numFmtId="0" fontId="9" fillId="33" borderId="0" xfId="0" applyFont="1" applyFill="1" applyBorder="1" applyAlignment="1">
      <alignment vertical="center"/>
    </xf>
    <xf numFmtId="0" fontId="9" fillId="33" borderId="0" xfId="0" applyFont="1" applyFill="1" applyBorder="1" applyAlignment="1">
      <alignment vertical="center" wrapText="1"/>
    </xf>
    <xf numFmtId="180" fontId="8" fillId="33" borderId="0" xfId="0" applyNumberFormat="1" applyFont="1" applyFill="1" applyBorder="1" applyAlignment="1">
      <alignment vertical="center"/>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2" fillId="0" borderId="10" xfId="0" applyNumberFormat="1" applyFont="1" applyFill="1" applyBorder="1" applyAlignment="1">
      <alignment horizontal="justify" vertical="center" wrapText="1"/>
    </xf>
    <xf numFmtId="0" fontId="3" fillId="0" borderId="10" xfId="0" applyFont="1" applyFill="1" applyBorder="1" applyAlignment="1">
      <alignment horizontal="left" vertical="center" wrapText="1"/>
    </xf>
    <xf numFmtId="49" fontId="2" fillId="0" borderId="13" xfId="0" applyNumberFormat="1" applyFont="1" applyFill="1" applyBorder="1" applyAlignment="1">
      <alignment vertical="center" wrapText="1"/>
    </xf>
    <xf numFmtId="0" fontId="3" fillId="33" borderId="0" xfId="0" applyFont="1" applyFill="1" applyAlignment="1">
      <alignment/>
    </xf>
    <xf numFmtId="0" fontId="2" fillId="33" borderId="0" xfId="0" applyFont="1" applyFill="1" applyBorder="1" applyAlignment="1">
      <alignment vertical="center"/>
    </xf>
    <xf numFmtId="0" fontId="2" fillId="0"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180" fontId="2" fillId="0" borderId="10" xfId="42" applyNumberFormat="1" applyFont="1" applyFill="1" applyBorder="1" applyAlignment="1">
      <alignment horizontal="center" vertical="center" wrapText="1"/>
    </xf>
    <xf numFmtId="49" fontId="2" fillId="33" borderId="14" xfId="0" applyNumberFormat="1" applyFont="1" applyFill="1" applyBorder="1" applyAlignment="1">
      <alignment vertical="center" wrapText="1"/>
    </xf>
    <xf numFmtId="0" fontId="2" fillId="33" borderId="14" xfId="0" applyFont="1" applyFill="1" applyBorder="1" applyAlignment="1">
      <alignment horizontal="center" vertical="center" wrapText="1"/>
    </xf>
    <xf numFmtId="43" fontId="2" fillId="0" borderId="10" xfId="42" applyFont="1" applyFill="1" applyBorder="1" applyAlignment="1">
      <alignment vertical="center" wrapText="1"/>
    </xf>
    <xf numFmtId="0" fontId="3" fillId="0" borderId="0" xfId="0" applyFont="1" applyFill="1" applyAlignment="1">
      <alignment/>
    </xf>
    <xf numFmtId="49" fontId="3" fillId="0" borderId="0" xfId="0" applyNumberFormat="1" applyFont="1" applyFill="1" applyAlignment="1">
      <alignment vertical="center"/>
    </xf>
    <xf numFmtId="0" fontId="3" fillId="0" borderId="0" xfId="0" applyFont="1" applyFill="1" applyBorder="1" applyAlignment="1">
      <alignment/>
    </xf>
    <xf numFmtId="180" fontId="2" fillId="0" borderId="10" xfId="42"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vertical="center" wrapText="1"/>
    </xf>
    <xf numFmtId="181" fontId="2" fillId="0" borderId="10" xfId="42" applyNumberFormat="1" applyFont="1" applyFill="1" applyBorder="1" applyAlignment="1">
      <alignment vertical="center" wrapText="1"/>
    </xf>
    <xf numFmtId="3" fontId="3" fillId="0" borderId="10"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0" fontId="5" fillId="0" borderId="0" xfId="0" applyFont="1" applyFill="1" applyAlignment="1">
      <alignment vertical="center"/>
    </xf>
    <xf numFmtId="49" fontId="3" fillId="0" borderId="0" xfId="0" applyNumberFormat="1" applyFont="1" applyFill="1" applyAlignment="1">
      <alignment/>
    </xf>
    <xf numFmtId="180" fontId="3" fillId="0" borderId="0" xfId="42" applyNumberFormat="1" applyFont="1" applyFill="1" applyAlignment="1">
      <alignment/>
    </xf>
    <xf numFmtId="0" fontId="2" fillId="0" borderId="0" xfId="0" applyFont="1" applyFill="1" applyAlignment="1">
      <alignment vertical="center"/>
    </xf>
    <xf numFmtId="0" fontId="3" fillId="0" borderId="0" xfId="0" applyFont="1" applyFill="1" applyBorder="1" applyAlignment="1">
      <alignment horizontal="left" vertical="center" wrapText="1"/>
    </xf>
    <xf numFmtId="183" fontId="3" fillId="0" borderId="0" xfId="0" applyNumberFormat="1" applyFont="1" applyFill="1" applyBorder="1" applyAlignment="1">
      <alignment/>
    </xf>
    <xf numFmtId="0" fontId="2" fillId="0" borderId="10" xfId="0" applyFont="1" applyFill="1" applyBorder="1" applyAlignment="1">
      <alignment wrapText="1"/>
    </xf>
    <xf numFmtId="49" fontId="3" fillId="0" borderId="10" xfId="0" applyNumberFormat="1" applyFont="1" applyFill="1" applyBorder="1" applyAlignment="1">
      <alignment vertical="center" wrapText="1"/>
    </xf>
    <xf numFmtId="180" fontId="3" fillId="0" borderId="10" xfId="42"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Fill="1" applyAlignment="1">
      <alignment/>
    </xf>
    <xf numFmtId="180" fontId="2" fillId="0" borderId="10" xfId="42" applyNumberFormat="1" applyFont="1" applyFill="1" applyBorder="1" applyAlignment="1">
      <alignment horizontal="center" vertical="center" wrapText="1"/>
    </xf>
    <xf numFmtId="180" fontId="3" fillId="0" borderId="0" xfId="0" applyNumberFormat="1" applyFont="1" applyFill="1" applyAlignment="1">
      <alignment/>
    </xf>
    <xf numFmtId="0" fontId="5" fillId="0" borderId="11" xfId="0" applyFont="1" applyFill="1" applyBorder="1" applyAlignment="1">
      <alignment vertical="center"/>
    </xf>
    <xf numFmtId="180" fontId="3" fillId="0" borderId="0" xfId="42" applyNumberFormat="1" applyFont="1" applyFill="1" applyAlignment="1">
      <alignment/>
    </xf>
    <xf numFmtId="0" fontId="5" fillId="0" borderId="0" xfId="0" applyFont="1" applyFill="1" applyAlignment="1">
      <alignment/>
    </xf>
    <xf numFmtId="0" fontId="8" fillId="0" borderId="0" xfId="60" applyFont="1">
      <alignment/>
      <protection/>
    </xf>
    <xf numFmtId="0" fontId="9" fillId="0" borderId="0" xfId="60" applyFont="1" applyBorder="1" applyAlignment="1">
      <alignment horizontal="left" vertical="center"/>
      <protection/>
    </xf>
    <xf numFmtId="0" fontId="9" fillId="0" borderId="15" xfId="60" applyFont="1" applyBorder="1" applyAlignment="1">
      <alignment vertical="center"/>
      <protection/>
    </xf>
    <xf numFmtId="0" fontId="8" fillId="0" borderId="15" xfId="60" applyFont="1" applyBorder="1">
      <alignment/>
      <protection/>
    </xf>
    <xf numFmtId="0" fontId="11" fillId="0" borderId="15" xfId="60" applyFont="1" applyBorder="1" applyAlignment="1">
      <alignment horizontal="right" vertical="center"/>
      <protection/>
    </xf>
    <xf numFmtId="0" fontId="9" fillId="0" borderId="14" xfId="60" applyFont="1" applyBorder="1" applyAlignment="1">
      <alignment horizontal="center" vertical="center" wrapText="1"/>
      <protection/>
    </xf>
    <xf numFmtId="0" fontId="9" fillId="0" borderId="10" xfId="60" applyFont="1" applyBorder="1" applyAlignment="1">
      <alignment horizontal="center" vertical="center" wrapText="1"/>
      <protection/>
    </xf>
    <xf numFmtId="0" fontId="9" fillId="0" borderId="10" xfId="60" applyFont="1" applyBorder="1" applyAlignment="1">
      <alignment horizontal="center" vertical="center"/>
      <protection/>
    </xf>
    <xf numFmtId="0" fontId="8" fillId="0" borderId="10" xfId="60" applyFont="1" applyBorder="1" applyAlignment="1">
      <alignment horizontal="center" vertical="center"/>
      <protection/>
    </xf>
    <xf numFmtId="0" fontId="8" fillId="0" borderId="10" xfId="60" applyFont="1" applyBorder="1" applyAlignment="1">
      <alignment vertical="center"/>
      <protection/>
    </xf>
    <xf numFmtId="3" fontId="8" fillId="0" borderId="10" xfId="60" applyNumberFormat="1" applyFont="1" applyBorder="1" applyAlignment="1">
      <alignment horizontal="center" vertical="center"/>
      <protection/>
    </xf>
    <xf numFmtId="0" fontId="8" fillId="0" borderId="12" xfId="60" applyFont="1" applyBorder="1" applyAlignment="1">
      <alignment horizontal="center" vertical="center"/>
      <protection/>
    </xf>
    <xf numFmtId="0" fontId="8" fillId="0" borderId="12" xfId="60" applyFont="1" applyBorder="1" applyAlignment="1">
      <alignment vertical="center"/>
      <protection/>
    </xf>
    <xf numFmtId="3" fontId="8" fillId="0" borderId="12" xfId="60" applyNumberFormat="1" applyFont="1" applyBorder="1" applyAlignment="1">
      <alignment horizontal="center" vertical="center"/>
      <protection/>
    </xf>
    <xf numFmtId="0" fontId="9" fillId="0" borderId="11" xfId="60" applyFont="1" applyBorder="1" applyAlignment="1">
      <alignment horizontal="center" vertical="center"/>
      <protection/>
    </xf>
    <xf numFmtId="0" fontId="8" fillId="0" borderId="11" xfId="60" applyFont="1" applyBorder="1">
      <alignment/>
      <protection/>
    </xf>
    <xf numFmtId="0" fontId="8" fillId="0" borderId="0" xfId="60" applyFont="1" applyBorder="1">
      <alignment/>
      <protection/>
    </xf>
    <xf numFmtId="0" fontId="11" fillId="0" borderId="0" xfId="60" applyFont="1" applyBorder="1" applyAlignment="1">
      <alignment horizontal="right" vertical="center"/>
      <protection/>
    </xf>
    <xf numFmtId="0" fontId="10" fillId="0" borderId="11" xfId="60" applyFont="1" applyBorder="1" applyAlignment="1">
      <alignment vertical="center"/>
      <protection/>
    </xf>
    <xf numFmtId="0" fontId="8" fillId="0" borderId="14" xfId="60" applyFont="1" applyBorder="1" applyAlignment="1">
      <alignment vertical="center" wrapText="1"/>
      <protection/>
    </xf>
    <xf numFmtId="0" fontId="8" fillId="0" borderId="14" xfId="60" applyFont="1" applyBorder="1">
      <alignment/>
      <protection/>
    </xf>
    <xf numFmtId="0" fontId="8" fillId="0" borderId="10" xfId="60" applyFont="1" applyBorder="1" applyAlignment="1">
      <alignment vertical="center" wrapText="1"/>
      <protection/>
    </xf>
    <xf numFmtId="0" fontId="8" fillId="0" borderId="10" xfId="60" applyFont="1" applyBorder="1">
      <alignment/>
      <protection/>
    </xf>
    <xf numFmtId="0" fontId="8" fillId="0" borderId="12" xfId="60" applyFont="1" applyBorder="1" applyAlignment="1">
      <alignment vertical="center" wrapText="1"/>
      <protection/>
    </xf>
    <xf numFmtId="0" fontId="8" fillId="0" borderId="12" xfId="60" applyFont="1" applyBorder="1">
      <alignment/>
      <protection/>
    </xf>
    <xf numFmtId="0" fontId="8" fillId="33" borderId="10" xfId="0" applyFont="1" applyFill="1" applyBorder="1" applyAlignment="1">
      <alignment horizontal="left" vertical="center" wrapText="1"/>
    </xf>
    <xf numFmtId="0" fontId="9" fillId="33"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49" fontId="3" fillId="0" borderId="10" xfId="0" applyNumberFormat="1" applyFont="1" applyFill="1" applyBorder="1" applyAlignment="1">
      <alignment horizontal="left" vertical="center" wrapText="1"/>
    </xf>
    <xf numFmtId="0" fontId="3" fillId="0" borderId="12" xfId="0" applyFont="1" applyFill="1" applyBorder="1" applyAlignment="1">
      <alignment horizontal="left" vertical="center" wrapText="1"/>
    </xf>
    <xf numFmtId="180" fontId="3" fillId="33" borderId="10" xfId="42" applyNumberFormat="1" applyFont="1" applyFill="1" applyBorder="1" applyAlignment="1">
      <alignment horizontal="right" vertical="center" wrapText="1"/>
    </xf>
    <xf numFmtId="0" fontId="5" fillId="0" borderId="11" xfId="0" applyFont="1" applyFill="1" applyBorder="1" applyAlignment="1">
      <alignment vertical="center"/>
    </xf>
    <xf numFmtId="184" fontId="8" fillId="0" borderId="10" xfId="42" applyNumberFormat="1" applyFont="1" applyFill="1" applyBorder="1" applyAlignment="1">
      <alignment horizontal="center" wrapText="1"/>
    </xf>
    <xf numFmtId="0" fontId="14" fillId="33" borderId="0" xfId="0" applyFont="1" applyFill="1" applyBorder="1" applyAlignment="1">
      <alignment vertical="center"/>
    </xf>
    <xf numFmtId="0" fontId="2" fillId="33" borderId="0" xfId="0" applyFont="1" applyFill="1" applyBorder="1" applyAlignment="1">
      <alignment vertical="center"/>
    </xf>
    <xf numFmtId="0" fontId="3" fillId="33" borderId="0" xfId="0" applyFont="1" applyFill="1" applyAlignment="1">
      <alignment/>
    </xf>
    <xf numFmtId="0" fontId="9" fillId="0" borderId="0" xfId="0" applyFont="1" applyFill="1" applyAlignment="1">
      <alignment vertical="center"/>
    </xf>
    <xf numFmtId="0" fontId="8" fillId="0" borderId="0" xfId="0" applyFont="1" applyFill="1" applyAlignment="1">
      <alignment/>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9" fillId="0" borderId="0" xfId="0" applyFont="1" applyFill="1" applyBorder="1" applyAlignment="1">
      <alignment vertical="center"/>
    </xf>
    <xf numFmtId="3" fontId="8" fillId="0" borderId="0" xfId="0" applyNumberFormat="1" applyFont="1" applyFill="1" applyAlignment="1">
      <alignment horizontal="left"/>
    </xf>
    <xf numFmtId="3" fontId="8" fillId="0" borderId="0" xfId="0" applyNumberFormat="1" applyFont="1" applyFill="1" applyAlignment="1">
      <alignment/>
    </xf>
    <xf numFmtId="3" fontId="11" fillId="0" borderId="15" xfId="0" applyNumberFormat="1" applyFont="1" applyFill="1" applyBorder="1" applyAlignment="1">
      <alignment horizontal="right"/>
    </xf>
    <xf numFmtId="3" fontId="8" fillId="0" borderId="15" xfId="0" applyNumberFormat="1" applyFont="1" applyFill="1" applyBorder="1" applyAlignment="1">
      <alignment horizontal="center" vertical="center"/>
    </xf>
    <xf numFmtId="3" fontId="11" fillId="0" borderId="0" xfId="0" applyNumberFormat="1" applyFont="1" applyFill="1" applyBorder="1" applyAlignment="1">
      <alignment horizontal="right"/>
    </xf>
    <xf numFmtId="3" fontId="8" fillId="0" borderId="0" xfId="0" applyNumberFormat="1" applyFont="1" applyFill="1" applyBorder="1" applyAlignment="1">
      <alignment horizontal="center" vertical="center"/>
    </xf>
    <xf numFmtId="181" fontId="16" fillId="0" borderId="10" xfId="42" applyNumberFormat="1" applyFont="1" applyFill="1" applyBorder="1" applyAlignment="1">
      <alignment vertical="center" wrapText="1"/>
    </xf>
    <xf numFmtId="0" fontId="16" fillId="0" borderId="10" xfId="0" applyFont="1" applyFill="1" applyBorder="1" applyAlignment="1">
      <alignment horizontal="center" vertical="center" wrapText="1"/>
    </xf>
    <xf numFmtId="0" fontId="16" fillId="0" borderId="10" xfId="0" applyFont="1" applyFill="1" applyBorder="1" applyAlignment="1">
      <alignment/>
    </xf>
    <xf numFmtId="0" fontId="15" fillId="0" borderId="0" xfId="0" applyFont="1" applyAlignment="1">
      <alignment vertical="center"/>
    </xf>
    <xf numFmtId="0" fontId="9" fillId="0" borderId="0" xfId="0" applyFont="1" applyFill="1" applyBorder="1" applyAlignment="1">
      <alignment horizontal="left" vertical="center"/>
    </xf>
    <xf numFmtId="0" fontId="8" fillId="0" borderId="0" xfId="0" applyFont="1" applyFill="1" applyAlignment="1">
      <alignment horizontal="left"/>
    </xf>
    <xf numFmtId="0" fontId="11" fillId="0" borderId="15"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180" fontId="8" fillId="0" borderId="10" xfId="42" applyNumberFormat="1" applyFont="1" applyFill="1" applyBorder="1" applyAlignment="1">
      <alignment/>
    </xf>
    <xf numFmtId="0" fontId="9" fillId="0" borderId="0" xfId="0" applyFont="1" applyFill="1" applyAlignment="1">
      <alignment vertical="center" wrapText="1"/>
    </xf>
    <xf numFmtId="0" fontId="8" fillId="0" borderId="10" xfId="0" applyFont="1" applyFill="1" applyBorder="1" applyAlignment="1">
      <alignment horizontal="center" vertical="center"/>
    </xf>
    <xf numFmtId="0" fontId="8" fillId="0" borderId="10" xfId="0" applyFont="1" applyFill="1" applyBorder="1" applyAlignment="1">
      <alignment vertical="center"/>
    </xf>
    <xf numFmtId="0" fontId="8" fillId="0" borderId="10" xfId="0" applyFont="1" applyFill="1" applyBorder="1" applyAlignment="1">
      <alignment horizontal="center" vertical="center" wrapText="1"/>
    </xf>
    <xf numFmtId="0" fontId="17" fillId="0" borderId="0" xfId="0" applyFont="1" applyAlignment="1">
      <alignment/>
    </xf>
    <xf numFmtId="0" fontId="5" fillId="0" borderId="0" xfId="0" applyFont="1" applyFill="1" applyBorder="1" applyAlignment="1">
      <alignment vertical="center"/>
    </xf>
    <xf numFmtId="0" fontId="9" fillId="33" borderId="16" xfId="0" applyFont="1" applyFill="1" applyBorder="1" applyAlignment="1">
      <alignment vertical="center"/>
    </xf>
    <xf numFmtId="43" fontId="16" fillId="0" borderId="10" xfId="42" applyFont="1" applyFill="1" applyBorder="1" applyAlignment="1">
      <alignment vertical="center" wrapText="1"/>
    </xf>
    <xf numFmtId="43" fontId="16" fillId="33" borderId="10" xfId="42" applyFont="1" applyFill="1" applyBorder="1" applyAlignment="1">
      <alignment vertical="center" wrapText="1"/>
    </xf>
    <xf numFmtId="0" fontId="18" fillId="33" borderId="10" xfId="0" applyFont="1" applyFill="1" applyBorder="1" applyAlignment="1">
      <alignment/>
    </xf>
    <xf numFmtId="0" fontId="2" fillId="0" borderId="0" xfId="0" applyFont="1" applyFill="1" applyBorder="1" applyAlignment="1">
      <alignment vertical="center" wrapText="1"/>
    </xf>
    <xf numFmtId="0" fontId="9" fillId="0" borderId="10" xfId="0" applyFont="1" applyFill="1" applyBorder="1" applyAlignment="1">
      <alignment horizontal="center" vertical="center" wrapText="1"/>
    </xf>
    <xf numFmtId="0" fontId="8" fillId="33" borderId="17" xfId="0" applyFont="1" applyFill="1" applyBorder="1" applyAlignment="1">
      <alignment horizontal="left" vertical="center" wrapText="1"/>
    </xf>
    <xf numFmtId="180" fontId="3" fillId="0" borderId="10" xfId="42" applyNumberFormat="1" applyFont="1" applyFill="1" applyBorder="1" applyAlignment="1">
      <alignment vertical="center" wrapText="1"/>
    </xf>
    <xf numFmtId="180" fontId="3" fillId="33" borderId="10" xfId="42" applyNumberFormat="1" applyFont="1" applyFill="1" applyBorder="1" applyAlignment="1">
      <alignment vertical="center" wrapText="1"/>
    </xf>
    <xf numFmtId="180" fontId="3" fillId="33" borderId="10" xfId="42" applyNumberFormat="1" applyFont="1" applyFill="1" applyBorder="1" applyAlignment="1">
      <alignment vertical="center"/>
    </xf>
    <xf numFmtId="0" fontId="9"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49" fontId="8" fillId="0" borderId="10"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vertical="center" wrapText="1"/>
    </xf>
    <xf numFmtId="49" fontId="8" fillId="0" borderId="10" xfId="0" applyNumberFormat="1" applyFont="1" applyFill="1" applyBorder="1" applyAlignment="1" quotePrefix="1">
      <alignment horizontal="left" vertical="center" wrapText="1"/>
    </xf>
    <xf numFmtId="0" fontId="8" fillId="0" borderId="10" xfId="0" applyFont="1" applyFill="1" applyBorder="1" applyAlignment="1">
      <alignment horizontal="left"/>
    </xf>
    <xf numFmtId="49" fontId="8" fillId="0" borderId="10" xfId="0" applyNumberFormat="1" applyFont="1" applyFill="1" applyBorder="1" applyAlignment="1">
      <alignment horizontal="left"/>
    </xf>
    <xf numFmtId="49" fontId="3" fillId="0" borderId="10" xfId="0" applyNumberFormat="1" applyFont="1" applyFill="1" applyBorder="1" applyAlignment="1">
      <alignment horizontal="left" vertical="center" wrapText="1"/>
    </xf>
    <xf numFmtId="49" fontId="8" fillId="0" borderId="10" xfId="0" applyNumberFormat="1" applyFont="1" applyFill="1" applyBorder="1" applyAlignment="1" quotePrefix="1">
      <alignment horizontal="left"/>
    </xf>
    <xf numFmtId="180" fontId="3" fillId="0" borderId="10" xfId="42" applyNumberFormat="1" applyFont="1" applyFill="1" applyBorder="1" applyAlignment="1">
      <alignment horizontal="center" vertical="center" wrapText="1"/>
    </xf>
    <xf numFmtId="180" fontId="3" fillId="0" borderId="10" xfId="42" applyNumberFormat="1" applyFont="1" applyFill="1" applyBorder="1" applyAlignment="1">
      <alignment vertical="center" wrapText="1"/>
    </xf>
    <xf numFmtId="0" fontId="14" fillId="0" borderId="0" xfId="0" applyFont="1" applyFill="1" applyBorder="1" applyAlignment="1">
      <alignment vertical="center"/>
    </xf>
    <xf numFmtId="0" fontId="8" fillId="0" borderId="0" xfId="0" applyFont="1" applyFill="1" applyBorder="1" applyAlignment="1">
      <alignment horizontal="center" vertical="center"/>
    </xf>
    <xf numFmtId="183" fontId="8" fillId="0" borderId="0" xfId="0" applyNumberFormat="1" applyFont="1" applyFill="1" applyBorder="1" applyAlignment="1">
      <alignment horizontal="left" vertical="center"/>
    </xf>
    <xf numFmtId="3" fontId="11" fillId="0" borderId="0" xfId="0" applyNumberFormat="1" applyFont="1" applyFill="1" applyBorder="1" applyAlignment="1">
      <alignment horizontal="right" vertical="center"/>
    </xf>
    <xf numFmtId="183" fontId="8" fillId="0" borderId="0" xfId="0" applyNumberFormat="1" applyFont="1" applyFill="1" applyAlignment="1">
      <alignment horizontal="right" vertical="center"/>
    </xf>
    <xf numFmtId="3" fontId="8" fillId="0" borderId="0" xfId="0" applyNumberFormat="1" applyFont="1" applyFill="1" applyBorder="1" applyAlignment="1">
      <alignment horizontal="right" vertical="center"/>
    </xf>
    <xf numFmtId="3" fontId="8" fillId="0" borderId="0" xfId="0" applyNumberFormat="1" applyFont="1" applyFill="1" applyAlignment="1">
      <alignment horizontal="right" vertical="center"/>
    </xf>
    <xf numFmtId="3" fontId="8" fillId="0" borderId="0" xfId="0" applyNumberFormat="1" applyFont="1" applyFill="1" applyAlignment="1">
      <alignment vertical="center"/>
    </xf>
    <xf numFmtId="49" fontId="8" fillId="0" borderId="0" xfId="0" applyNumberFormat="1" applyFont="1" applyFill="1" applyAlignment="1">
      <alignment vertical="center" wrapText="1"/>
    </xf>
    <xf numFmtId="0" fontId="8" fillId="0" borderId="0" xfId="0" applyFont="1" applyFill="1" applyAlignment="1">
      <alignment vertical="center"/>
    </xf>
    <xf numFmtId="0" fontId="3" fillId="0"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5" fillId="0" borderId="0" xfId="0" applyFont="1" applyFill="1" applyBorder="1" applyAlignment="1">
      <alignment vertical="center"/>
    </xf>
    <xf numFmtId="0" fontId="9"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0" xfId="60" applyFont="1" applyFill="1" applyBorder="1" applyAlignment="1">
      <alignment horizontal="center" vertical="center"/>
      <protection/>
    </xf>
    <xf numFmtId="0" fontId="9" fillId="0" borderId="0" xfId="60" applyFont="1" applyBorder="1" applyAlignment="1">
      <alignment horizontal="left" vertical="center"/>
      <protection/>
    </xf>
    <xf numFmtId="0" fontId="9" fillId="0" borderId="14" xfId="60" applyFont="1" applyBorder="1" applyAlignment="1">
      <alignment horizontal="center" vertical="center"/>
      <protection/>
    </xf>
    <xf numFmtId="0" fontId="9" fillId="0" borderId="10" xfId="60" applyFont="1" applyBorder="1" applyAlignment="1">
      <alignment horizontal="center" vertical="center"/>
      <protection/>
    </xf>
    <xf numFmtId="0" fontId="9" fillId="0" borderId="0" xfId="60" applyFont="1" applyAlignment="1">
      <alignment horizontal="center"/>
      <protection/>
    </xf>
    <xf numFmtId="0" fontId="8" fillId="0" borderId="0" xfId="60" applyFont="1" applyAlignment="1">
      <alignment horizontal="center"/>
      <protection/>
    </xf>
    <xf numFmtId="0" fontId="5" fillId="33" borderId="11" xfId="0" applyFont="1" applyFill="1" applyBorder="1" applyAlignment="1">
      <alignment horizontal="left" vertical="center" wrapText="1"/>
    </xf>
    <xf numFmtId="0" fontId="5" fillId="33" borderId="0"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2" fillId="0" borderId="10" xfId="0" applyFont="1" applyFill="1" applyBorder="1" applyAlignment="1">
      <alignment horizontal="center" vertical="center" wrapText="1"/>
    </xf>
    <xf numFmtId="49" fontId="2" fillId="0" borderId="17" xfId="0" applyNumberFormat="1" applyFont="1" applyFill="1" applyBorder="1" applyAlignment="1">
      <alignment vertical="center" wrapText="1"/>
    </xf>
    <xf numFmtId="0" fontId="0" fillId="0" borderId="18" xfId="0" applyFill="1" applyBorder="1" applyAlignment="1">
      <alignment vertical="center" wrapText="1"/>
    </xf>
    <xf numFmtId="0" fontId="2" fillId="33" borderId="10" xfId="0" applyFont="1" applyFill="1" applyBorder="1" applyAlignment="1">
      <alignment horizontal="center" vertical="center" wrapText="1"/>
    </xf>
    <xf numFmtId="0" fontId="11" fillId="0" borderId="0" xfId="0" applyFont="1" applyFill="1" applyAlignment="1">
      <alignment horizontal="center" vertical="center"/>
    </xf>
    <xf numFmtId="0" fontId="11" fillId="0" borderId="0" xfId="0" applyFont="1" applyFill="1" applyAlignment="1">
      <alignment horizontal="center" vertical="center"/>
    </xf>
    <xf numFmtId="0" fontId="2" fillId="33" borderId="0" xfId="0" applyFont="1" applyFill="1" applyBorder="1" applyAlignment="1">
      <alignment horizontal="center" vertical="center"/>
    </xf>
    <xf numFmtId="0" fontId="11" fillId="0" borderId="0" xfId="60" applyFont="1" applyBorder="1" applyAlignment="1">
      <alignment horizontal="center" vertical="center"/>
      <protection/>
    </xf>
    <xf numFmtId="0" fontId="2" fillId="0" borderId="12"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vertical="center" wrapText="1"/>
    </xf>
    <xf numFmtId="0" fontId="0" fillId="0" borderId="10" xfId="0" applyFill="1" applyBorder="1" applyAlignment="1">
      <alignment vertical="center" wrapText="1"/>
    </xf>
    <xf numFmtId="0" fontId="3" fillId="0" borderId="10" xfId="0" applyFont="1" applyFill="1" applyBorder="1" applyAlignment="1">
      <alignment horizontal="left" vertical="center" wrapText="1"/>
    </xf>
    <xf numFmtId="49" fontId="2" fillId="0" borderId="12"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0" fontId="2" fillId="33" borderId="0" xfId="0"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3"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49" fontId="8" fillId="0" borderId="10" xfId="0" applyNumberFormat="1" applyFont="1" applyFill="1" applyBorder="1" applyAlignment="1">
      <alignment horizontal="left" vertical="center" wrapText="1"/>
    </xf>
    <xf numFmtId="49" fontId="3" fillId="0" borderId="10" xfId="0" applyNumberFormat="1" applyFont="1" applyFill="1" applyBorder="1" applyAlignment="1">
      <alignment horizontal="left" vertical="center" wrapText="1"/>
    </xf>
    <xf numFmtId="49" fontId="9" fillId="0" borderId="0" xfId="0" applyNumberFormat="1" applyFont="1" applyFill="1" applyAlignment="1">
      <alignment horizontal="center" vertical="center" wrapText="1"/>
    </xf>
    <xf numFmtId="0" fontId="9" fillId="0" borderId="0" xfId="0" applyFont="1" applyFill="1" applyBorder="1" applyAlignment="1">
      <alignment horizontal="center" vertical="center"/>
    </xf>
    <xf numFmtId="0" fontId="3" fillId="0" borderId="10" xfId="0" applyFont="1" applyFill="1" applyBorder="1" applyAlignment="1">
      <alignment horizontal="left" vertical="center" wrapText="1"/>
    </xf>
    <xf numFmtId="180" fontId="2" fillId="0" borderId="10" xfId="42"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17" xfId="0" applyFont="1" applyFill="1" applyBorder="1" applyAlignment="1">
      <alignment horizontal="center" vertical="center"/>
    </xf>
    <xf numFmtId="0" fontId="9" fillId="33" borderId="18" xfId="0" applyFont="1" applyFill="1" applyBorder="1" applyAlignment="1">
      <alignment horizontal="center" vertical="center"/>
    </xf>
    <xf numFmtId="180" fontId="8" fillId="33" borderId="17" xfId="42" applyNumberFormat="1" applyFont="1" applyFill="1" applyBorder="1" applyAlignment="1">
      <alignment horizontal="center" vertical="center" wrapText="1"/>
    </xf>
    <xf numFmtId="180" fontId="8" fillId="33" borderId="13" xfId="42" applyNumberFormat="1" applyFont="1" applyFill="1" applyBorder="1" applyAlignment="1">
      <alignment horizontal="center" vertical="center" wrapText="1"/>
    </xf>
    <xf numFmtId="180" fontId="8" fillId="33" borderId="10" xfId="0" applyNumberFormat="1" applyFont="1" applyFill="1" applyBorder="1" applyAlignment="1">
      <alignment vertical="center" wrapText="1"/>
    </xf>
    <xf numFmtId="180" fontId="9" fillId="33" borderId="10" xfId="42" applyNumberFormat="1" applyFont="1" applyFill="1" applyBorder="1" applyAlignment="1">
      <alignment horizontal="center" vertical="center" wrapText="1"/>
    </xf>
    <xf numFmtId="180" fontId="8" fillId="33" borderId="10" xfId="0" applyNumberFormat="1" applyFont="1" applyFill="1" applyBorder="1" applyAlignment="1">
      <alignment horizontal="center" vertical="center"/>
    </xf>
    <xf numFmtId="0" fontId="8" fillId="33" borderId="17" xfId="0" applyFont="1" applyFill="1" applyBorder="1" applyAlignment="1">
      <alignment horizontal="left" vertical="center" wrapText="1"/>
    </xf>
    <xf numFmtId="0" fontId="8" fillId="33" borderId="13" xfId="0" applyFont="1" applyFill="1" applyBorder="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 4" xfId="59"/>
    <cellStyle name="Normal 5" xfId="60"/>
    <cellStyle name="Note" xfId="61"/>
    <cellStyle name="Output" xfId="62"/>
    <cellStyle name="Percent" xfId="63"/>
    <cellStyle name="Percent 2"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23"/>
  <sheetViews>
    <sheetView view="pageLayout" workbookViewId="0" topLeftCell="A7">
      <selection activeCell="F17" sqref="F17"/>
    </sheetView>
  </sheetViews>
  <sheetFormatPr defaultColWidth="9.00390625" defaultRowHeight="15"/>
  <cols>
    <col min="1" max="1" width="13.57421875" style="125" customWidth="1"/>
    <col min="2" max="2" width="32.421875" style="125" customWidth="1"/>
    <col min="3" max="3" width="27.8515625" style="125" customWidth="1"/>
    <col min="4" max="4" width="21.421875" style="125" customWidth="1"/>
    <col min="5" max="5" width="19.421875" style="125" customWidth="1"/>
    <col min="6" max="16384" width="9.00390625" style="125" customWidth="1"/>
  </cols>
  <sheetData>
    <row r="1" spans="1:5" s="101" customFormat="1" ht="31.5" customHeight="1">
      <c r="A1" s="167" t="s">
        <v>283</v>
      </c>
      <c r="B1" s="167"/>
      <c r="C1" s="167"/>
      <c r="D1" s="121"/>
      <c r="E1" s="121"/>
    </row>
    <row r="2" spans="1:3" s="101" customFormat="1" ht="15.75">
      <c r="A2" s="164" t="s">
        <v>11</v>
      </c>
      <c r="B2" s="164" t="s">
        <v>26</v>
      </c>
      <c r="C2" s="165" t="s">
        <v>27</v>
      </c>
    </row>
    <row r="3" spans="1:3" s="101" customFormat="1" ht="15.75">
      <c r="A3" s="164"/>
      <c r="B3" s="164"/>
      <c r="C3" s="166"/>
    </row>
    <row r="4" spans="1:3" s="101" customFormat="1" ht="22.5" customHeight="1">
      <c r="A4" s="122">
        <v>1</v>
      </c>
      <c r="B4" s="123" t="s">
        <v>46</v>
      </c>
      <c r="C4" s="124" t="s">
        <v>4</v>
      </c>
    </row>
    <row r="5" spans="1:3" s="101" customFormat="1" ht="22.5" customHeight="1">
      <c r="A5" s="122">
        <v>2</v>
      </c>
      <c r="B5" s="123" t="s">
        <v>47</v>
      </c>
      <c r="C5" s="124" t="s">
        <v>4</v>
      </c>
    </row>
    <row r="6" spans="1:3" s="101" customFormat="1" ht="22.5" customHeight="1">
      <c r="A6" s="122">
        <v>3</v>
      </c>
      <c r="B6" s="123" t="s">
        <v>48</v>
      </c>
      <c r="C6" s="124" t="s">
        <v>4</v>
      </c>
    </row>
    <row r="7" spans="1:3" s="101" customFormat="1" ht="22.5" customHeight="1">
      <c r="A7" s="122">
        <v>4</v>
      </c>
      <c r="B7" s="123" t="s">
        <v>49</v>
      </c>
      <c r="C7" s="124" t="s">
        <v>5</v>
      </c>
    </row>
    <row r="8" spans="1:3" s="101" customFormat="1" ht="22.5" customHeight="1">
      <c r="A8" s="122">
        <v>5</v>
      </c>
      <c r="B8" s="123" t="s">
        <v>50</v>
      </c>
      <c r="C8" s="124" t="s">
        <v>6</v>
      </c>
    </row>
    <row r="9" spans="1:3" s="101" customFormat="1" ht="22.5" customHeight="1">
      <c r="A9" s="122">
        <v>6</v>
      </c>
      <c r="B9" s="123" t="s">
        <v>51</v>
      </c>
      <c r="C9" s="124" t="s">
        <v>6</v>
      </c>
    </row>
    <row r="10" spans="1:3" s="101" customFormat="1" ht="22.5" customHeight="1">
      <c r="A10" s="122">
        <v>7</v>
      </c>
      <c r="B10" s="123" t="s">
        <v>52</v>
      </c>
      <c r="C10" s="124" t="s">
        <v>6</v>
      </c>
    </row>
    <row r="11" spans="1:3" s="101" customFormat="1" ht="22.5" customHeight="1">
      <c r="A11" s="122">
        <v>8</v>
      </c>
      <c r="B11" s="123" t="s">
        <v>53</v>
      </c>
      <c r="C11" s="124" t="s">
        <v>6</v>
      </c>
    </row>
    <row r="12" spans="1:3" s="101" customFormat="1" ht="22.5" customHeight="1">
      <c r="A12" s="122">
        <v>9</v>
      </c>
      <c r="B12" s="123" t="s">
        <v>54</v>
      </c>
      <c r="C12" s="124" t="s">
        <v>6</v>
      </c>
    </row>
    <row r="13" spans="1:3" s="101" customFormat="1" ht="22.5" customHeight="1">
      <c r="A13" s="122">
        <v>10</v>
      </c>
      <c r="B13" s="123" t="s">
        <v>55</v>
      </c>
      <c r="C13" s="124" t="s">
        <v>6</v>
      </c>
    </row>
    <row r="14" spans="1:3" s="101" customFormat="1" ht="22.5" customHeight="1">
      <c r="A14" s="122">
        <v>11</v>
      </c>
      <c r="B14" s="123" t="s">
        <v>56</v>
      </c>
      <c r="C14" s="124" t="s">
        <v>6</v>
      </c>
    </row>
    <row r="15" spans="1:3" s="101" customFormat="1" ht="22.5" customHeight="1">
      <c r="A15" s="122">
        <v>12</v>
      </c>
      <c r="B15" s="123" t="s">
        <v>57</v>
      </c>
      <c r="C15" s="124" t="s">
        <v>6</v>
      </c>
    </row>
    <row r="16" spans="1:3" s="101" customFormat="1" ht="22.5" customHeight="1">
      <c r="A16" s="122">
        <v>13</v>
      </c>
      <c r="B16" s="123" t="s">
        <v>58</v>
      </c>
      <c r="C16" s="124" t="s">
        <v>6</v>
      </c>
    </row>
    <row r="17" spans="1:3" s="101" customFormat="1" ht="22.5" customHeight="1">
      <c r="A17" s="122">
        <v>14</v>
      </c>
      <c r="B17" s="123" t="s">
        <v>59</v>
      </c>
      <c r="C17" s="124" t="s">
        <v>6</v>
      </c>
    </row>
    <row r="18" spans="1:3" s="101" customFormat="1" ht="22.5" customHeight="1">
      <c r="A18" s="122">
        <v>15</v>
      </c>
      <c r="B18" s="123" t="s">
        <v>60</v>
      </c>
      <c r="C18" s="124" t="s">
        <v>6</v>
      </c>
    </row>
    <row r="19" spans="1:3" s="101" customFormat="1" ht="22.5" customHeight="1">
      <c r="A19" s="122">
        <v>16</v>
      </c>
      <c r="B19" s="123" t="s">
        <v>61</v>
      </c>
      <c r="C19" s="124" t="s">
        <v>6</v>
      </c>
    </row>
    <row r="20" spans="1:3" s="101" customFormat="1" ht="22.5" customHeight="1">
      <c r="A20" s="122">
        <v>17</v>
      </c>
      <c r="B20" s="123" t="s">
        <v>62</v>
      </c>
      <c r="C20" s="124" t="s">
        <v>6</v>
      </c>
    </row>
    <row r="21" spans="1:3" s="101" customFormat="1" ht="22.5" customHeight="1">
      <c r="A21" s="122">
        <v>18</v>
      </c>
      <c r="B21" s="123" t="s">
        <v>63</v>
      </c>
      <c r="C21" s="124" t="s">
        <v>6</v>
      </c>
    </row>
    <row r="22" spans="1:3" s="101" customFormat="1" ht="22.5" customHeight="1">
      <c r="A22" s="122">
        <v>19</v>
      </c>
      <c r="B22" s="123" t="s">
        <v>64</v>
      </c>
      <c r="C22" s="124" t="s">
        <v>6</v>
      </c>
    </row>
    <row r="23" spans="1:3" s="101" customFormat="1" ht="22.5" customHeight="1">
      <c r="A23" s="122">
        <v>20</v>
      </c>
      <c r="B23" s="123" t="s">
        <v>65</v>
      </c>
      <c r="C23" s="124" t="s">
        <v>6</v>
      </c>
    </row>
  </sheetData>
  <sheetProtection/>
  <mergeCells count="4">
    <mergeCell ref="A2:A3"/>
    <mergeCell ref="B2:B3"/>
    <mergeCell ref="C2:C3"/>
    <mergeCell ref="A1:C1"/>
  </mergeCells>
  <printOptions/>
  <pageMargins left="0.984251968503937" right="0.7086614173228347" top="1.1023622047244095" bottom="0.7480314960629921" header="0.31496062992125984" footer="0.31496062992125984"/>
  <pageSetup firstPageNumber="1" useFirstPageNumber="1" horizontalDpi="600" verticalDpi="600" orientation="portrait" paperSize="9" r:id="rId1"/>
  <headerFooter>
    <oddFooter>&amp;C&amp;P</oddFooter>
  </headerFooter>
</worksheet>
</file>

<file path=xl/worksheets/sheet3.xml><?xml version="1.0" encoding="utf-8"?>
<worksheet xmlns="http://schemas.openxmlformats.org/spreadsheetml/2006/main" xmlns:r="http://schemas.openxmlformats.org/officeDocument/2006/relationships">
  <dimension ref="A1:E40"/>
  <sheetViews>
    <sheetView view="pageLayout" workbookViewId="0" topLeftCell="A1">
      <selection activeCell="A3" sqref="A3:IV3"/>
    </sheetView>
  </sheetViews>
  <sheetFormatPr defaultColWidth="8.421875" defaultRowHeight="15"/>
  <cols>
    <col min="1" max="1" width="6.57421875" style="61" customWidth="1"/>
    <col min="2" max="2" width="30.00390625" style="61" customWidth="1"/>
    <col min="3" max="3" width="16.140625" style="61" customWidth="1"/>
    <col min="4" max="4" width="13.00390625" style="61" customWidth="1"/>
    <col min="5" max="5" width="15.421875" style="61" customWidth="1"/>
    <col min="6" max="16384" width="8.421875" style="61" customWidth="1"/>
  </cols>
  <sheetData>
    <row r="1" spans="1:5" ht="21" customHeight="1">
      <c r="A1" s="172" t="s">
        <v>321</v>
      </c>
      <c r="B1" s="173"/>
      <c r="C1" s="173"/>
      <c r="D1" s="173"/>
      <c r="E1" s="173"/>
    </row>
    <row r="2" spans="1:5" ht="15.75">
      <c r="A2" s="168" t="s">
        <v>370</v>
      </c>
      <c r="B2" s="168"/>
      <c r="C2" s="168"/>
      <c r="D2" s="168"/>
      <c r="E2" s="168"/>
    </row>
    <row r="3" spans="1:5" ht="15.75">
      <c r="A3" s="169" t="s">
        <v>186</v>
      </c>
      <c r="B3" s="169"/>
      <c r="C3" s="169"/>
      <c r="D3" s="169"/>
      <c r="E3" s="169"/>
    </row>
    <row r="4" spans="1:5" ht="18.75">
      <c r="A4" s="63" t="s">
        <v>326</v>
      </c>
      <c r="B4" s="64"/>
      <c r="C4" s="64"/>
      <c r="D4" s="64"/>
      <c r="E4" s="65" t="s">
        <v>371</v>
      </c>
    </row>
    <row r="5" spans="1:5" ht="15.75">
      <c r="A5" s="66" t="s">
        <v>327</v>
      </c>
      <c r="B5" s="170" t="s">
        <v>12</v>
      </c>
      <c r="C5" s="170" t="s">
        <v>325</v>
      </c>
      <c r="D5" s="170"/>
      <c r="E5" s="170"/>
    </row>
    <row r="6" spans="1:5" ht="15.75">
      <c r="A6" s="67" t="s">
        <v>328</v>
      </c>
      <c r="B6" s="171"/>
      <c r="C6" s="68" t="s">
        <v>1</v>
      </c>
      <c r="D6" s="68" t="s">
        <v>2</v>
      </c>
      <c r="E6" s="68" t="s">
        <v>3</v>
      </c>
    </row>
    <row r="7" spans="1:5" ht="15.75">
      <c r="A7" s="69">
        <v>1</v>
      </c>
      <c r="B7" s="70" t="s">
        <v>30</v>
      </c>
      <c r="C7" s="71">
        <v>60000</v>
      </c>
      <c r="D7" s="71">
        <v>53000</v>
      </c>
      <c r="E7" s="71">
        <v>46000</v>
      </c>
    </row>
    <row r="8" spans="1:5" ht="15.75">
      <c r="A8" s="69">
        <v>2</v>
      </c>
      <c r="B8" s="70" t="s">
        <v>31</v>
      </c>
      <c r="C8" s="71">
        <v>54000</v>
      </c>
      <c r="D8" s="71">
        <v>48000</v>
      </c>
      <c r="E8" s="71">
        <v>42000</v>
      </c>
    </row>
    <row r="9" spans="1:5" ht="15.75">
      <c r="A9" s="72">
        <v>3</v>
      </c>
      <c r="B9" s="73" t="s">
        <v>32</v>
      </c>
      <c r="C9" s="74">
        <v>48000</v>
      </c>
      <c r="D9" s="74">
        <v>43000</v>
      </c>
      <c r="E9" s="74">
        <v>38000</v>
      </c>
    </row>
    <row r="10" spans="1:5" ht="15.75">
      <c r="A10" s="75"/>
      <c r="B10" s="76"/>
      <c r="C10" s="76"/>
      <c r="D10" s="76"/>
      <c r="E10" s="76"/>
    </row>
    <row r="11" spans="1:5" ht="22.5" customHeight="1">
      <c r="A11" s="63" t="s">
        <v>329</v>
      </c>
      <c r="B11" s="64"/>
      <c r="C11" s="77"/>
      <c r="E11" s="78" t="s">
        <v>371</v>
      </c>
    </row>
    <row r="12" spans="1:5" ht="15.75">
      <c r="A12" s="66" t="s">
        <v>327</v>
      </c>
      <c r="B12" s="170" t="s">
        <v>12</v>
      </c>
      <c r="C12" s="171" t="s">
        <v>325</v>
      </c>
      <c r="D12" s="171"/>
      <c r="E12" s="171"/>
    </row>
    <row r="13" spans="1:5" ht="15.75">
      <c r="A13" s="67" t="s">
        <v>328</v>
      </c>
      <c r="B13" s="171"/>
      <c r="C13" s="68" t="s">
        <v>1</v>
      </c>
      <c r="D13" s="68" t="s">
        <v>2</v>
      </c>
      <c r="E13" s="68" t="s">
        <v>3</v>
      </c>
    </row>
    <row r="14" spans="1:5" ht="15.75">
      <c r="A14" s="69">
        <v>1</v>
      </c>
      <c r="B14" s="70" t="s">
        <v>30</v>
      </c>
      <c r="C14" s="71">
        <v>54000</v>
      </c>
      <c r="D14" s="71">
        <v>47000</v>
      </c>
      <c r="E14" s="71">
        <v>40000</v>
      </c>
    </row>
    <row r="15" spans="1:5" ht="15.75">
      <c r="A15" s="69">
        <v>2</v>
      </c>
      <c r="B15" s="70" t="s">
        <v>31</v>
      </c>
      <c r="C15" s="71">
        <v>48000</v>
      </c>
      <c r="D15" s="71">
        <v>42000</v>
      </c>
      <c r="E15" s="71">
        <v>36000</v>
      </c>
    </row>
    <row r="16" spans="1:5" ht="15.75">
      <c r="A16" s="72">
        <v>3</v>
      </c>
      <c r="B16" s="73" t="s">
        <v>32</v>
      </c>
      <c r="C16" s="74">
        <v>42000</v>
      </c>
      <c r="D16" s="74">
        <v>37000</v>
      </c>
      <c r="E16" s="74">
        <v>32000</v>
      </c>
    </row>
    <row r="17" spans="1:5" ht="15.75">
      <c r="A17" s="75"/>
      <c r="B17" s="76"/>
      <c r="C17" s="76"/>
      <c r="D17" s="76"/>
      <c r="E17" s="76"/>
    </row>
    <row r="18" spans="1:5" ht="15.75">
      <c r="A18" s="62" t="s">
        <v>33</v>
      </c>
      <c r="B18" s="77"/>
      <c r="C18" s="77"/>
      <c r="D18" s="77"/>
      <c r="E18" s="77"/>
    </row>
    <row r="19" spans="2:5" ht="18.75">
      <c r="B19" s="64"/>
      <c r="C19" s="64"/>
      <c r="D19" s="64"/>
      <c r="E19" s="65" t="s">
        <v>371</v>
      </c>
    </row>
    <row r="20" spans="1:5" ht="15.75">
      <c r="A20" s="67" t="s">
        <v>327</v>
      </c>
      <c r="B20" s="170" t="s">
        <v>12</v>
      </c>
      <c r="C20" s="170" t="s">
        <v>325</v>
      </c>
      <c r="D20" s="170"/>
      <c r="E20" s="170"/>
    </row>
    <row r="21" spans="1:5" ht="15.75">
      <c r="A21" s="67" t="s">
        <v>328</v>
      </c>
      <c r="B21" s="171"/>
      <c r="C21" s="68" t="s">
        <v>1</v>
      </c>
      <c r="D21" s="68" t="s">
        <v>2</v>
      </c>
      <c r="E21" s="68" t="s">
        <v>3</v>
      </c>
    </row>
    <row r="22" spans="1:5" ht="15.75">
      <c r="A22" s="69">
        <v>1</v>
      </c>
      <c r="B22" s="70" t="s">
        <v>30</v>
      </c>
      <c r="C22" s="71">
        <v>47000</v>
      </c>
      <c r="D22" s="71">
        <v>41000</v>
      </c>
      <c r="E22" s="71">
        <v>35000</v>
      </c>
    </row>
    <row r="23" spans="1:5" ht="15.75">
      <c r="A23" s="69">
        <v>2</v>
      </c>
      <c r="B23" s="70" t="s">
        <v>31</v>
      </c>
      <c r="C23" s="71">
        <v>42000</v>
      </c>
      <c r="D23" s="71">
        <v>37000</v>
      </c>
      <c r="E23" s="71">
        <v>32000</v>
      </c>
    </row>
    <row r="24" spans="1:5" ht="15.75">
      <c r="A24" s="72">
        <v>3</v>
      </c>
      <c r="B24" s="73" t="s">
        <v>32</v>
      </c>
      <c r="C24" s="74">
        <v>37000</v>
      </c>
      <c r="D24" s="74">
        <v>33000</v>
      </c>
      <c r="E24" s="74">
        <v>29000</v>
      </c>
    </row>
    <row r="25" spans="1:5" ht="15.75">
      <c r="A25" s="79"/>
      <c r="B25" s="76"/>
      <c r="C25" s="76"/>
      <c r="D25" s="76"/>
      <c r="E25" s="76"/>
    </row>
    <row r="26" spans="1:5" ht="15.75">
      <c r="A26" s="169" t="s">
        <v>34</v>
      </c>
      <c r="B26" s="169"/>
      <c r="C26" s="169"/>
      <c r="D26" s="169"/>
      <c r="E26" s="77"/>
    </row>
    <row r="27" spans="2:5" ht="18.75">
      <c r="B27" s="64"/>
      <c r="C27" s="64"/>
      <c r="D27" s="64"/>
      <c r="E27" s="65" t="s">
        <v>372</v>
      </c>
    </row>
    <row r="28" spans="1:5" ht="15.75">
      <c r="A28" s="67" t="s">
        <v>327</v>
      </c>
      <c r="B28" s="170" t="s">
        <v>12</v>
      </c>
      <c r="C28" s="170" t="s">
        <v>325</v>
      </c>
      <c r="D28" s="80"/>
      <c r="E28" s="81"/>
    </row>
    <row r="29" spans="1:5" ht="15.75">
      <c r="A29" s="67" t="s">
        <v>328</v>
      </c>
      <c r="B29" s="171"/>
      <c r="C29" s="171"/>
      <c r="D29" s="82"/>
      <c r="E29" s="83"/>
    </row>
    <row r="30" spans="1:5" ht="15.75">
      <c r="A30" s="69">
        <v>1</v>
      </c>
      <c r="B30" s="70" t="s">
        <v>30</v>
      </c>
      <c r="C30" s="71">
        <v>9000</v>
      </c>
      <c r="D30" s="82"/>
      <c r="E30" s="83"/>
    </row>
    <row r="31" spans="1:5" ht="15.75">
      <c r="A31" s="69">
        <v>2</v>
      </c>
      <c r="B31" s="70" t="s">
        <v>31</v>
      </c>
      <c r="C31" s="71">
        <v>7000</v>
      </c>
      <c r="D31" s="82"/>
      <c r="E31" s="83"/>
    </row>
    <row r="32" spans="1:5" ht="15.75">
      <c r="A32" s="72">
        <v>3</v>
      </c>
      <c r="B32" s="73" t="s">
        <v>32</v>
      </c>
      <c r="C32" s="74">
        <v>5000</v>
      </c>
      <c r="D32" s="84"/>
      <c r="E32" s="85"/>
    </row>
    <row r="33" spans="1:5" ht="15.75">
      <c r="A33" s="75"/>
      <c r="B33" s="76"/>
      <c r="C33" s="76"/>
      <c r="D33" s="76"/>
      <c r="E33" s="76"/>
    </row>
    <row r="34" spans="1:5" ht="15.75">
      <c r="A34" s="169" t="s">
        <v>35</v>
      </c>
      <c r="B34" s="169"/>
      <c r="C34" s="169"/>
      <c r="D34" s="77"/>
      <c r="E34" s="77"/>
    </row>
    <row r="35" spans="2:5" ht="18.75">
      <c r="B35" s="64"/>
      <c r="C35" s="64"/>
      <c r="D35" s="64"/>
      <c r="E35" s="65" t="s">
        <v>371</v>
      </c>
    </row>
    <row r="36" spans="1:5" ht="15.75">
      <c r="A36" s="67" t="s">
        <v>327</v>
      </c>
      <c r="B36" s="170" t="s">
        <v>12</v>
      </c>
      <c r="C36" s="170" t="s">
        <v>325</v>
      </c>
      <c r="D36" s="170"/>
      <c r="E36" s="170"/>
    </row>
    <row r="37" spans="1:5" ht="15.75">
      <c r="A37" s="67" t="s">
        <v>328</v>
      </c>
      <c r="B37" s="171"/>
      <c r="C37" s="68" t="s">
        <v>1</v>
      </c>
      <c r="D37" s="68" t="s">
        <v>2</v>
      </c>
      <c r="E37" s="68" t="s">
        <v>3</v>
      </c>
    </row>
    <row r="38" spans="1:5" ht="15.75">
      <c r="A38" s="69">
        <v>1</v>
      </c>
      <c r="B38" s="70" t="s">
        <v>30</v>
      </c>
      <c r="C38" s="71">
        <v>39000</v>
      </c>
      <c r="D38" s="71">
        <v>35000</v>
      </c>
      <c r="E38" s="71">
        <v>31000</v>
      </c>
    </row>
    <row r="39" spans="1:5" ht="15.75">
      <c r="A39" s="69">
        <v>2</v>
      </c>
      <c r="B39" s="70" t="s">
        <v>31</v>
      </c>
      <c r="C39" s="71">
        <v>36000</v>
      </c>
      <c r="D39" s="71">
        <v>33000</v>
      </c>
      <c r="E39" s="71">
        <v>30000</v>
      </c>
    </row>
    <row r="40" spans="1:5" ht="15.75">
      <c r="A40" s="69">
        <v>3</v>
      </c>
      <c r="B40" s="70" t="s">
        <v>32</v>
      </c>
      <c r="C40" s="71">
        <v>33000</v>
      </c>
      <c r="D40" s="71">
        <v>31000</v>
      </c>
      <c r="E40" s="71">
        <v>29000</v>
      </c>
    </row>
  </sheetData>
  <sheetProtection/>
  <mergeCells count="15">
    <mergeCell ref="B36:B37"/>
    <mergeCell ref="C36:E36"/>
    <mergeCell ref="B12:B13"/>
    <mergeCell ref="C12:E12"/>
    <mergeCell ref="B20:B21"/>
    <mergeCell ref="C20:E20"/>
    <mergeCell ref="A26:D26"/>
    <mergeCell ref="B28:B29"/>
    <mergeCell ref="C28:C29"/>
    <mergeCell ref="A2:E2"/>
    <mergeCell ref="A3:E3"/>
    <mergeCell ref="B5:B6"/>
    <mergeCell ref="C5:E5"/>
    <mergeCell ref="A34:C34"/>
    <mergeCell ref="A1:E1"/>
  </mergeCells>
  <printOptions/>
  <pageMargins left="0.984251968503937" right="0.31496062992125984" top="0.5511811023622047" bottom="0.5511811023622047" header="0.31496062992125984" footer="0.31496062992125984"/>
  <pageSetup horizontalDpi="600" verticalDpi="600" orientation="portrait" paperSize="9" r:id="rId1"/>
  <headerFooter>
    <oddFooter>&amp;C&amp;P</oddFooter>
  </headerFooter>
</worksheet>
</file>

<file path=xl/worksheets/sheet4.xml><?xml version="1.0" encoding="utf-8"?>
<worksheet xmlns="http://schemas.openxmlformats.org/spreadsheetml/2006/main" xmlns:r="http://schemas.openxmlformats.org/officeDocument/2006/relationships">
  <dimension ref="A1:L62"/>
  <sheetViews>
    <sheetView view="pageBreakPreview" zoomScaleSheetLayoutView="100" workbookViewId="0" topLeftCell="A1">
      <selection activeCell="F12" sqref="F12"/>
    </sheetView>
  </sheetViews>
  <sheetFormatPr defaultColWidth="9.140625" defaultRowHeight="15"/>
  <cols>
    <col min="1" max="1" width="7.8515625" style="28" customWidth="1"/>
    <col min="2" max="2" width="30.00390625" style="28" customWidth="1"/>
    <col min="3" max="4" width="32.421875" style="28" customWidth="1"/>
    <col min="5" max="5" width="13.421875" style="28" customWidth="1"/>
    <col min="6" max="6" width="13.00390625" style="28" customWidth="1"/>
    <col min="7" max="7" width="12.421875" style="28" customWidth="1"/>
    <col min="8" max="8" width="13.00390625" style="28" customWidth="1"/>
    <col min="9" max="16384" width="9.140625" style="28" customWidth="1"/>
  </cols>
  <sheetData>
    <row r="1" spans="1:12" s="99" customFormat="1" ht="22.5" customHeight="1">
      <c r="A1" s="97" t="s">
        <v>388</v>
      </c>
      <c r="B1" s="98"/>
      <c r="C1" s="98"/>
      <c r="D1" s="98"/>
      <c r="E1" s="98"/>
      <c r="F1" s="98"/>
      <c r="G1" s="98"/>
      <c r="H1" s="98"/>
      <c r="I1" s="98"/>
      <c r="J1" s="98"/>
      <c r="K1" s="98"/>
      <c r="L1" s="98"/>
    </row>
    <row r="2" spans="1:12" s="99" customFormat="1" ht="15.75">
      <c r="A2" s="184" t="s">
        <v>404</v>
      </c>
      <c r="B2" s="184"/>
      <c r="C2" s="184"/>
      <c r="D2" s="184"/>
      <c r="E2" s="184"/>
      <c r="F2" s="184"/>
      <c r="G2" s="184"/>
      <c r="H2" s="184"/>
      <c r="I2" s="29"/>
      <c r="J2" s="29"/>
      <c r="K2" s="29"/>
      <c r="L2" s="29"/>
    </row>
    <row r="3" spans="1:8" ht="15.75">
      <c r="A3" s="184" t="s">
        <v>0</v>
      </c>
      <c r="B3" s="184"/>
      <c r="C3" s="184"/>
      <c r="D3" s="184"/>
      <c r="E3" s="184"/>
      <c r="F3" s="184"/>
      <c r="G3" s="184"/>
      <c r="H3" s="184"/>
    </row>
    <row r="4" spans="1:12" s="99" customFormat="1" ht="15.75">
      <c r="A4" s="182" t="s">
        <v>410</v>
      </c>
      <c r="B4" s="183"/>
      <c r="C4" s="183"/>
      <c r="D4" s="183"/>
      <c r="E4" s="183"/>
      <c r="F4" s="183"/>
      <c r="G4" s="183"/>
      <c r="H4" s="183"/>
      <c r="I4" s="114"/>
      <c r="J4" s="114"/>
      <c r="K4" s="114"/>
      <c r="L4" s="98"/>
    </row>
    <row r="5" spans="1:5" s="5" customFormat="1" ht="15.75">
      <c r="A5" s="115" t="s">
        <v>403</v>
      </c>
      <c r="B5" s="115"/>
      <c r="C5" s="115"/>
      <c r="D5" s="115"/>
      <c r="E5" s="115"/>
    </row>
    <row r="6" spans="1:7" s="5" customFormat="1" ht="18.75">
      <c r="A6" s="97" t="s">
        <v>388</v>
      </c>
      <c r="B6" s="115"/>
      <c r="C6" s="115"/>
      <c r="D6" s="115"/>
      <c r="E6" s="115"/>
      <c r="F6" s="185" t="s">
        <v>387</v>
      </c>
      <c r="G6" s="185"/>
    </row>
    <row r="7" spans="1:8" ht="47.25" customHeight="1">
      <c r="A7" s="181" t="s">
        <v>16</v>
      </c>
      <c r="B7" s="181" t="s">
        <v>373</v>
      </c>
      <c r="C7" s="181" t="s">
        <v>23</v>
      </c>
      <c r="D7" s="181"/>
      <c r="E7" s="178" t="s">
        <v>325</v>
      </c>
      <c r="F7" s="178"/>
      <c r="G7" s="178"/>
      <c r="H7" s="178"/>
    </row>
    <row r="8" spans="1:8" ht="15.75">
      <c r="A8" s="181"/>
      <c r="B8" s="181"/>
      <c r="C8" s="31" t="s">
        <v>24</v>
      </c>
      <c r="D8" s="31" t="s">
        <v>25</v>
      </c>
      <c r="E8" s="32" t="s">
        <v>1</v>
      </c>
      <c r="F8" s="32" t="s">
        <v>2</v>
      </c>
      <c r="G8" s="32" t="s">
        <v>3</v>
      </c>
      <c r="H8" s="32" t="s">
        <v>367</v>
      </c>
    </row>
    <row r="9" spans="1:8" ht="15.75">
      <c r="A9" s="31" t="s">
        <v>4</v>
      </c>
      <c r="B9" s="33" t="s">
        <v>67</v>
      </c>
      <c r="C9" s="34"/>
      <c r="D9" s="34"/>
      <c r="E9" s="128">
        <v>0.8</v>
      </c>
      <c r="F9" s="129">
        <v>0.8</v>
      </c>
      <c r="G9" s="129">
        <v>0.8</v>
      </c>
      <c r="H9" s="130">
        <v>0.8</v>
      </c>
    </row>
    <row r="10" spans="1:8" ht="22.5" customHeight="1">
      <c r="A10" s="23">
        <v>1</v>
      </c>
      <c r="B10" s="92" t="s">
        <v>389</v>
      </c>
      <c r="C10" s="92" t="s">
        <v>216</v>
      </c>
      <c r="D10" s="92" t="s">
        <v>217</v>
      </c>
      <c r="E10" s="134">
        <f>'Bang 6'!E9*'Bang 5'!$E$9</f>
        <v>4640000</v>
      </c>
      <c r="F10" s="135">
        <f>'Bang 6'!F9*'Bang 5'!$F$9</f>
        <v>2784000</v>
      </c>
      <c r="G10" s="135">
        <f>'Bang 6'!G9*'Bang 5'!$G$9</f>
        <v>1856000</v>
      </c>
      <c r="H10" s="136">
        <f>'Bang 6'!H9*'Bang 5'!$H$9</f>
        <v>928000</v>
      </c>
    </row>
    <row r="11" spans="1:8" ht="21" customHeight="1">
      <c r="A11" s="23">
        <v>2</v>
      </c>
      <c r="B11" s="92" t="s">
        <v>390</v>
      </c>
      <c r="C11" s="92" t="s">
        <v>218</v>
      </c>
      <c r="D11" s="92" t="s">
        <v>219</v>
      </c>
      <c r="E11" s="134">
        <f>'Bang 6'!E10*'Bang 5'!$E$9</f>
        <v>3360000</v>
      </c>
      <c r="F11" s="135">
        <f>'Bang 6'!F10*'Bang 5'!$F$9</f>
        <v>2016000</v>
      </c>
      <c r="G11" s="135">
        <f>'Bang 6'!G10*'Bang 5'!$G$9</f>
        <v>1344000</v>
      </c>
      <c r="H11" s="136">
        <f>'Bang 6'!H10*'Bang 5'!$H$9</f>
        <v>672000</v>
      </c>
    </row>
    <row r="12" spans="1:8" ht="21.75" customHeight="1">
      <c r="A12" s="23">
        <v>3</v>
      </c>
      <c r="B12" s="92" t="s">
        <v>391</v>
      </c>
      <c r="C12" s="92" t="s">
        <v>219</v>
      </c>
      <c r="D12" s="26" t="s">
        <v>220</v>
      </c>
      <c r="E12" s="134">
        <f>'Bang 6'!E11*'Bang 5'!$E$9</f>
        <v>2680000</v>
      </c>
      <c r="F12" s="135">
        <f>'Bang 6'!F11*'Bang 5'!$F$9</f>
        <v>1608000</v>
      </c>
      <c r="G12" s="135">
        <f>'Bang 6'!G11*'Bang 5'!$G$9</f>
        <v>1072000</v>
      </c>
      <c r="H12" s="136">
        <f>'Bang 6'!H11*'Bang 5'!$H$9</f>
        <v>536000</v>
      </c>
    </row>
    <row r="13" spans="1:8" ht="19.5" customHeight="1">
      <c r="A13" s="23">
        <v>4</v>
      </c>
      <c r="B13" s="92" t="s">
        <v>392</v>
      </c>
      <c r="C13" s="26" t="s">
        <v>220</v>
      </c>
      <c r="D13" s="26" t="s">
        <v>221</v>
      </c>
      <c r="E13" s="134">
        <f>'Bang 6'!E12*'Bang 5'!$E$9</f>
        <v>1720000</v>
      </c>
      <c r="F13" s="135">
        <f>'Bang 6'!F12*'Bang 5'!$F$9</f>
        <v>1032000</v>
      </c>
      <c r="G13" s="135">
        <f>'Bang 6'!G12*'Bang 5'!$G$9</f>
        <v>688000</v>
      </c>
      <c r="H13" s="136">
        <f>'Bang 6'!H12*'Bang 5'!$H$9</f>
        <v>344000</v>
      </c>
    </row>
    <row r="14" spans="1:8" ht="23.25" customHeight="1">
      <c r="A14" s="23">
        <v>5</v>
      </c>
      <c r="B14" s="92" t="s">
        <v>393</v>
      </c>
      <c r="C14" s="26" t="s">
        <v>221</v>
      </c>
      <c r="D14" s="26" t="s">
        <v>222</v>
      </c>
      <c r="E14" s="134">
        <f>'Bang 6'!E13*'Bang 5'!$E$9</f>
        <v>960000</v>
      </c>
      <c r="F14" s="135">
        <f>'Bang 6'!F13*'Bang 5'!$F$9</f>
        <v>576000</v>
      </c>
      <c r="G14" s="135">
        <f>'Bang 6'!G13*'Bang 5'!$G$9</f>
        <v>384000</v>
      </c>
      <c r="H14" s="136">
        <f>'Bang 6'!H13*'Bang 5'!$H$9</f>
        <v>192000</v>
      </c>
    </row>
    <row r="15" spans="1:8" ht="35.25" customHeight="1">
      <c r="A15" s="23">
        <v>6</v>
      </c>
      <c r="B15" s="92" t="s">
        <v>311</v>
      </c>
      <c r="C15" s="26" t="s">
        <v>218</v>
      </c>
      <c r="D15" s="26" t="s">
        <v>289</v>
      </c>
      <c r="E15" s="134">
        <f>'Bang 6'!E14*'Bang 5'!$E$9</f>
        <v>1160000</v>
      </c>
      <c r="F15" s="135">
        <f>'Bang 6'!F14*'Bang 5'!$F$9</f>
        <v>696000</v>
      </c>
      <c r="G15" s="135">
        <f>'Bang 6'!G14*'Bang 5'!$G$9</f>
        <v>464000</v>
      </c>
      <c r="H15" s="136">
        <f>'Bang 6'!H14*'Bang 5'!$H$9</f>
        <v>232000</v>
      </c>
    </row>
    <row r="16" spans="1:8" ht="24" customHeight="1">
      <c r="A16" s="23">
        <v>7</v>
      </c>
      <c r="B16" s="26" t="s">
        <v>316</v>
      </c>
      <c r="C16" s="26" t="s">
        <v>223</v>
      </c>
      <c r="D16" s="26" t="s">
        <v>290</v>
      </c>
      <c r="E16" s="134">
        <f>'Bang 6'!E15*'Bang 5'!$E$9</f>
        <v>1840000</v>
      </c>
      <c r="F16" s="135">
        <f>'Bang 6'!F15*'Bang 5'!$F$9</f>
        <v>1104000</v>
      </c>
      <c r="G16" s="135">
        <f>'Bang 6'!G15*'Bang 5'!$G$9</f>
        <v>736000</v>
      </c>
      <c r="H16" s="136">
        <f>'Bang 6'!H15*'Bang 5'!$H$9</f>
        <v>368000</v>
      </c>
    </row>
    <row r="17" spans="1:8" ht="31.5">
      <c r="A17" s="24">
        <v>8</v>
      </c>
      <c r="B17" s="93" t="s">
        <v>317</v>
      </c>
      <c r="C17" s="93" t="s">
        <v>224</v>
      </c>
      <c r="D17" s="93" t="s">
        <v>225</v>
      </c>
      <c r="E17" s="134">
        <f>'Bang 6'!E16*'Bang 5'!$E$9</f>
        <v>1760000</v>
      </c>
      <c r="F17" s="135">
        <f>'Bang 6'!F16*'Bang 5'!$F$9</f>
        <v>1056000</v>
      </c>
      <c r="G17" s="135">
        <f>'Bang 6'!G16*'Bang 5'!$G$9</f>
        <v>704000</v>
      </c>
      <c r="H17" s="136">
        <f>'Bang 6'!H16*'Bang 5'!$H$9</f>
        <v>352000</v>
      </c>
    </row>
    <row r="18" spans="1:8" ht="15.75">
      <c r="A18" s="23">
        <v>9</v>
      </c>
      <c r="B18" s="26" t="s">
        <v>312</v>
      </c>
      <c r="C18" s="26" t="s">
        <v>219</v>
      </c>
      <c r="D18" s="26" t="s">
        <v>226</v>
      </c>
      <c r="E18" s="134">
        <f>'Bang 6'!E17*'Bang 5'!$E$9</f>
        <v>1840000</v>
      </c>
      <c r="F18" s="135">
        <f>'Bang 6'!F17*'Bang 5'!$F$9</f>
        <v>1104000</v>
      </c>
      <c r="G18" s="135">
        <f>'Bang 6'!G17*'Bang 5'!$G$9</f>
        <v>736000</v>
      </c>
      <c r="H18" s="136">
        <f>'Bang 6'!H17*'Bang 5'!$H$9</f>
        <v>368000</v>
      </c>
    </row>
    <row r="19" spans="1:8" ht="31.5">
      <c r="A19" s="24">
        <v>10</v>
      </c>
      <c r="B19" s="26" t="s">
        <v>282</v>
      </c>
      <c r="C19" s="26" t="s">
        <v>227</v>
      </c>
      <c r="D19" s="26" t="s">
        <v>285</v>
      </c>
      <c r="E19" s="134">
        <f>'Bang 6'!E18*'Bang 5'!$E$9</f>
        <v>800000</v>
      </c>
      <c r="F19" s="135">
        <f>'Bang 6'!F18*'Bang 5'!$F$9</f>
        <v>480000</v>
      </c>
      <c r="G19" s="135">
        <f>'Bang 6'!G18*'Bang 5'!$G$9</f>
        <v>320000</v>
      </c>
      <c r="H19" s="136"/>
    </row>
    <row r="20" spans="1:8" ht="47.25">
      <c r="A20" s="23">
        <v>11</v>
      </c>
      <c r="B20" s="26" t="s">
        <v>282</v>
      </c>
      <c r="C20" s="26" t="s">
        <v>228</v>
      </c>
      <c r="D20" s="26" t="s">
        <v>229</v>
      </c>
      <c r="E20" s="134">
        <f>'Bang 6'!E19*'Bang 5'!$E$9</f>
        <v>720000</v>
      </c>
      <c r="F20" s="135">
        <f>'Bang 6'!F19*'Bang 5'!$F$9</f>
        <v>432000</v>
      </c>
      <c r="G20" s="135">
        <f>'Bang 6'!G19*'Bang 5'!$G$9</f>
        <v>288000</v>
      </c>
      <c r="H20" s="136"/>
    </row>
    <row r="21" spans="1:8" ht="15.75">
      <c r="A21" s="24">
        <v>12</v>
      </c>
      <c r="B21" s="92" t="s">
        <v>394</v>
      </c>
      <c r="C21" s="26" t="s">
        <v>291</v>
      </c>
      <c r="D21" s="26" t="s">
        <v>230</v>
      </c>
      <c r="E21" s="134">
        <f>'Bang 6'!E20*'Bang 5'!$E$9</f>
        <v>560000</v>
      </c>
      <c r="F21" s="135">
        <f>'Bang 6'!F20*'Bang 5'!$F$9</f>
        <v>336000</v>
      </c>
      <c r="G21" s="135">
        <f>'Bang 6'!G20*'Bang 5'!$G$9</f>
        <v>224000</v>
      </c>
      <c r="H21" s="136"/>
    </row>
    <row r="22" spans="1:8" ht="24" customHeight="1">
      <c r="A22" s="23">
        <v>13</v>
      </c>
      <c r="B22" s="92" t="s">
        <v>395</v>
      </c>
      <c r="C22" s="26" t="s">
        <v>231</v>
      </c>
      <c r="D22" s="26" t="s">
        <v>281</v>
      </c>
      <c r="E22" s="134">
        <f>'Bang 6'!E21*'Bang 5'!$E$9</f>
        <v>320000</v>
      </c>
      <c r="F22" s="135">
        <f>'Bang 6'!F21*'Bang 5'!$F$9</f>
        <v>192000</v>
      </c>
      <c r="G22" s="135"/>
      <c r="H22" s="136"/>
    </row>
    <row r="23" spans="1:8" ht="31.5">
      <c r="A23" s="24">
        <v>14</v>
      </c>
      <c r="B23" s="92" t="s">
        <v>396</v>
      </c>
      <c r="C23" s="26" t="s">
        <v>281</v>
      </c>
      <c r="D23" s="26" t="s">
        <v>232</v>
      </c>
      <c r="E23" s="134">
        <f>'Bang 6'!E22*'Bang 5'!$E$9</f>
        <v>280000</v>
      </c>
      <c r="F23" s="135">
        <f>'Bang 6'!F22*'Bang 5'!$F$9</f>
        <v>168000</v>
      </c>
      <c r="G23" s="135"/>
      <c r="H23" s="136"/>
    </row>
    <row r="24" spans="1:8" ht="31.5">
      <c r="A24" s="23">
        <v>15</v>
      </c>
      <c r="B24" s="26" t="s">
        <v>233</v>
      </c>
      <c r="C24" s="26" t="s">
        <v>234</v>
      </c>
      <c r="D24" s="26" t="s">
        <v>306</v>
      </c>
      <c r="E24" s="134">
        <f>'Bang 6'!E23*'Bang 5'!$E$9</f>
        <v>400000</v>
      </c>
      <c r="F24" s="135">
        <f>'Bang 6'!F23*'Bang 5'!$F$9</f>
        <v>240000</v>
      </c>
      <c r="G24" s="135"/>
      <c r="H24" s="136"/>
    </row>
    <row r="25" spans="1:8" ht="31.5">
      <c r="A25" s="24">
        <v>16</v>
      </c>
      <c r="B25" s="26" t="s">
        <v>286</v>
      </c>
      <c r="C25" s="26" t="s">
        <v>292</v>
      </c>
      <c r="D25" s="26" t="s">
        <v>293</v>
      </c>
      <c r="E25" s="134">
        <f>'Bang 6'!E24*'Bang 5'!$E$9</f>
        <v>400000</v>
      </c>
      <c r="F25" s="135">
        <f>'Bang 6'!F24*'Bang 5'!$F$9</f>
        <v>240000</v>
      </c>
      <c r="G25" s="135"/>
      <c r="H25" s="136"/>
    </row>
    <row r="26" spans="1:8" ht="15.75">
      <c r="A26" s="30" t="s">
        <v>5</v>
      </c>
      <c r="B26" s="25" t="s">
        <v>53</v>
      </c>
      <c r="C26" s="30"/>
      <c r="D26" s="30"/>
      <c r="E26" s="134"/>
      <c r="F26" s="135"/>
      <c r="G26" s="135"/>
      <c r="H26" s="136"/>
    </row>
    <row r="27" spans="1:8" ht="31.5">
      <c r="A27" s="23">
        <v>1</v>
      </c>
      <c r="B27" s="92" t="s">
        <v>397</v>
      </c>
      <c r="C27" s="26" t="s">
        <v>235</v>
      </c>
      <c r="D27" s="26" t="s">
        <v>236</v>
      </c>
      <c r="E27" s="134">
        <f>'Bang 6'!E26*'Bang 5'!$E$9</f>
        <v>1360000</v>
      </c>
      <c r="F27" s="135">
        <f>'Bang 6'!F26*'Bang 5'!$F$9</f>
        <v>816000</v>
      </c>
      <c r="G27" s="135">
        <f>'Bang 6'!G26*'Bang 5'!$G$9</f>
        <v>544000</v>
      </c>
      <c r="H27" s="136">
        <f>'Bang 6'!H26*'Bang 5'!$H$9</f>
        <v>272000</v>
      </c>
    </row>
    <row r="28" spans="1:8" ht="31.5">
      <c r="A28" s="23">
        <v>2</v>
      </c>
      <c r="B28" s="92" t="s">
        <v>398</v>
      </c>
      <c r="C28" s="26" t="s">
        <v>236</v>
      </c>
      <c r="D28" s="26" t="s">
        <v>237</v>
      </c>
      <c r="E28" s="134">
        <f>'Bang 6'!E27*'Bang 5'!$E$9</f>
        <v>1040000</v>
      </c>
      <c r="F28" s="135">
        <f>'Bang 6'!F27*'Bang 5'!$F$9</f>
        <v>624000</v>
      </c>
      <c r="G28" s="135">
        <f>'Bang 6'!G27*'Bang 5'!$G$9</f>
        <v>416000</v>
      </c>
      <c r="H28" s="136">
        <f>'Bang 6'!H27*'Bang 5'!$H$9</f>
        <v>208000</v>
      </c>
    </row>
    <row r="29" spans="1:8" ht="31.5">
      <c r="A29" s="23">
        <v>3</v>
      </c>
      <c r="B29" s="4" t="s">
        <v>284</v>
      </c>
      <c r="C29" s="26" t="s">
        <v>280</v>
      </c>
      <c r="D29" s="26" t="s">
        <v>318</v>
      </c>
      <c r="E29" s="134">
        <f>'Bang 6'!E28*'Bang 5'!$E$9</f>
        <v>960000</v>
      </c>
      <c r="F29" s="135">
        <f>'Bang 6'!F28*'Bang 5'!$F$9</f>
        <v>576000</v>
      </c>
      <c r="G29" s="135">
        <f>'Bang 6'!G28*'Bang 5'!$G$9</f>
        <v>384000</v>
      </c>
      <c r="H29" s="136">
        <f>'Bang 6'!H28*'Bang 5'!$H$9</f>
        <v>192000</v>
      </c>
    </row>
    <row r="30" spans="1:8" ht="47.25">
      <c r="A30" s="23">
        <v>4</v>
      </c>
      <c r="B30" s="26" t="s">
        <v>238</v>
      </c>
      <c r="C30" s="26" t="s">
        <v>239</v>
      </c>
      <c r="D30" s="26" t="s">
        <v>294</v>
      </c>
      <c r="E30" s="134">
        <f>'Bang 6'!E29*'Bang 5'!$E$9</f>
        <v>1040000</v>
      </c>
      <c r="F30" s="135">
        <f>'Bang 6'!F29*'Bang 5'!$F$9</f>
        <v>624000</v>
      </c>
      <c r="G30" s="135">
        <f>'Bang 6'!G29*'Bang 5'!$G$9</f>
        <v>416000</v>
      </c>
      <c r="H30" s="136">
        <f>'Bang 6'!H29*'Bang 5'!$H$9</f>
        <v>208000</v>
      </c>
    </row>
    <row r="31" spans="1:8" s="36" customFormat="1" ht="21" customHeight="1">
      <c r="A31" s="23">
        <v>5</v>
      </c>
      <c r="B31" s="92" t="s">
        <v>399</v>
      </c>
      <c r="C31" s="26" t="s">
        <v>237</v>
      </c>
      <c r="D31" s="26" t="s">
        <v>240</v>
      </c>
      <c r="E31" s="134">
        <f>'Bang 6'!E30*'Bang 5'!$E$9</f>
        <v>480000</v>
      </c>
      <c r="F31" s="135">
        <f>'Bang 6'!F30*'Bang 5'!$F$9</f>
        <v>288000</v>
      </c>
      <c r="G31" s="135">
        <f>'Bang 6'!G30*'Bang 5'!$G$9</f>
        <v>192000</v>
      </c>
      <c r="H31" s="136"/>
    </row>
    <row r="32" spans="1:8" s="36" customFormat="1" ht="33" customHeight="1">
      <c r="A32" s="23">
        <v>6</v>
      </c>
      <c r="B32" s="92" t="s">
        <v>400</v>
      </c>
      <c r="C32" s="26" t="s">
        <v>313</v>
      </c>
      <c r="D32" s="26" t="s">
        <v>241</v>
      </c>
      <c r="E32" s="134">
        <f>'Bang 6'!E31*'Bang 5'!$E$9</f>
        <v>280000</v>
      </c>
      <c r="F32" s="135">
        <f>'Bang 6'!F31*'Bang 5'!$F$9</f>
        <v>168000</v>
      </c>
      <c r="G32" s="135"/>
      <c r="H32" s="136"/>
    </row>
    <row r="33" spans="1:8" ht="15.75" customHeight="1">
      <c r="A33" s="30" t="s">
        <v>6</v>
      </c>
      <c r="B33" s="179" t="s">
        <v>368</v>
      </c>
      <c r="C33" s="180"/>
      <c r="D33" s="27"/>
      <c r="E33" s="134"/>
      <c r="F33" s="135"/>
      <c r="G33" s="135"/>
      <c r="H33" s="136"/>
    </row>
    <row r="34" spans="1:8" ht="31.5">
      <c r="A34" s="23">
        <v>1</v>
      </c>
      <c r="B34" s="26" t="s">
        <v>307</v>
      </c>
      <c r="C34" s="26" t="s">
        <v>242</v>
      </c>
      <c r="D34" s="26" t="s">
        <v>243</v>
      </c>
      <c r="E34" s="134">
        <f>'Bang 6'!E33*'Bang 5'!$E$9</f>
        <v>1920000</v>
      </c>
      <c r="F34" s="135">
        <f>'Bang 6'!F33*'Bang 5'!$F$9</f>
        <v>1152000</v>
      </c>
      <c r="G34" s="135">
        <f>'Bang 6'!G33*'Bang 5'!$G$9</f>
        <v>768000</v>
      </c>
      <c r="H34" s="136">
        <f>'Bang 6'!H33*'Bang 5'!$H$9</f>
        <v>384000</v>
      </c>
    </row>
    <row r="35" spans="1:8" ht="31.5">
      <c r="A35" s="23">
        <v>2</v>
      </c>
      <c r="B35" s="26" t="s">
        <v>244</v>
      </c>
      <c r="C35" s="26" t="s">
        <v>245</v>
      </c>
      <c r="D35" s="26" t="s">
        <v>295</v>
      </c>
      <c r="E35" s="134">
        <f>'Bang 6'!E34*'Bang 5'!$E$9</f>
        <v>1920000</v>
      </c>
      <c r="F35" s="135">
        <f>'Bang 6'!F34*'Bang 5'!$F$9</f>
        <v>1152000</v>
      </c>
      <c r="G35" s="135">
        <f>'Bang 6'!G34*'Bang 5'!$G$9</f>
        <v>768000</v>
      </c>
      <c r="H35" s="136">
        <f>'Bang 6'!H34*'Bang 5'!$H$9</f>
        <v>384000</v>
      </c>
    </row>
    <row r="36" spans="1:8" ht="47.25">
      <c r="A36" s="23">
        <v>3</v>
      </c>
      <c r="B36" s="26" t="s">
        <v>308</v>
      </c>
      <c r="C36" s="176" t="s">
        <v>296</v>
      </c>
      <c r="D36" s="177"/>
      <c r="E36" s="134">
        <f>'Bang 6'!E35*'Bang 5'!$E$9</f>
        <v>1920000</v>
      </c>
      <c r="F36" s="135">
        <f>'Bang 6'!F35*'Bang 5'!$F$9</f>
        <v>1152000</v>
      </c>
      <c r="G36" s="135">
        <f>'Bang 6'!G35*'Bang 5'!$G$9</f>
        <v>768000</v>
      </c>
      <c r="H36" s="136">
        <f>'Bang 6'!H35*'Bang 5'!$H$9</f>
        <v>384000</v>
      </c>
    </row>
    <row r="37" spans="1:8" ht="15.75">
      <c r="A37" s="23">
        <v>4</v>
      </c>
      <c r="B37" s="26" t="s">
        <v>246</v>
      </c>
      <c r="C37" s="26" t="s">
        <v>279</v>
      </c>
      <c r="D37" s="26" t="s">
        <v>297</v>
      </c>
      <c r="E37" s="134">
        <f>'Bang 6'!E36*'Bang 5'!$E$9</f>
        <v>1920000</v>
      </c>
      <c r="F37" s="135">
        <f>'Bang 6'!F36*'Bang 5'!$F$9</f>
        <v>1152000</v>
      </c>
      <c r="G37" s="135">
        <f>'Bang 6'!G36*'Bang 5'!$G$9</f>
        <v>768000</v>
      </c>
      <c r="H37" s="136">
        <f>'Bang 6'!H36*'Bang 5'!$H$9</f>
        <v>384000</v>
      </c>
    </row>
    <row r="38" spans="1:8" ht="47.25">
      <c r="A38" s="23">
        <v>5</v>
      </c>
      <c r="B38" s="26" t="s">
        <v>330</v>
      </c>
      <c r="C38" s="26" t="s">
        <v>298</v>
      </c>
      <c r="D38" s="26" t="s">
        <v>247</v>
      </c>
      <c r="E38" s="134">
        <f>'Bang 6'!E37*'Bang 5'!$E$9</f>
        <v>1440000</v>
      </c>
      <c r="F38" s="135">
        <f>'Bang 6'!F37*'Bang 5'!$F$9</f>
        <v>864000</v>
      </c>
      <c r="G38" s="135">
        <f>'Bang 6'!G37*'Bang 5'!$G$9</f>
        <v>576000</v>
      </c>
      <c r="H38" s="136">
        <f>'Bang 6'!H37*'Bang 5'!$H$9</f>
        <v>288000</v>
      </c>
    </row>
    <row r="39" spans="1:8" ht="21.75" customHeight="1">
      <c r="A39" s="23">
        <v>6</v>
      </c>
      <c r="B39" s="26" t="s">
        <v>331</v>
      </c>
      <c r="C39" s="26" t="s">
        <v>248</v>
      </c>
      <c r="D39" s="26" t="s">
        <v>249</v>
      </c>
      <c r="E39" s="134">
        <f>'Bang 6'!E38*'Bang 5'!$E$9</f>
        <v>1160000</v>
      </c>
      <c r="F39" s="135">
        <f>'Bang 6'!F38*'Bang 5'!$F$9</f>
        <v>696000</v>
      </c>
      <c r="G39" s="135">
        <f>'Bang 6'!G38*'Bang 5'!$G$9</f>
        <v>464000</v>
      </c>
      <c r="H39" s="136">
        <f>'Bang 6'!H38*'Bang 5'!$H$9</f>
        <v>232000</v>
      </c>
    </row>
    <row r="40" spans="1:8" ht="24" customHeight="1">
      <c r="A40" s="23">
        <v>7</v>
      </c>
      <c r="B40" s="26" t="s">
        <v>334</v>
      </c>
      <c r="C40" s="26" t="s">
        <v>299</v>
      </c>
      <c r="D40" s="26" t="s">
        <v>250</v>
      </c>
      <c r="E40" s="134">
        <f>'Bang 6'!E39*'Bang 5'!$E$9</f>
        <v>1160000</v>
      </c>
      <c r="F40" s="135">
        <f>'Bang 6'!F39*'Bang 5'!$F$9</f>
        <v>696000</v>
      </c>
      <c r="G40" s="135">
        <f>'Bang 6'!G39*'Bang 5'!$G$9</f>
        <v>464000</v>
      </c>
      <c r="H40" s="136">
        <f>'Bang 6'!H39*'Bang 5'!$H$9</f>
        <v>232000</v>
      </c>
    </row>
    <row r="41" spans="1:8" ht="31.5">
      <c r="A41" s="23">
        <v>8</v>
      </c>
      <c r="B41" s="26" t="s">
        <v>335</v>
      </c>
      <c r="C41" s="26" t="s">
        <v>251</v>
      </c>
      <c r="D41" s="26" t="s">
        <v>243</v>
      </c>
      <c r="E41" s="134">
        <f>'Bang 6'!E40*'Bang 5'!$E$9</f>
        <v>1560000</v>
      </c>
      <c r="F41" s="135">
        <f>'Bang 6'!F40*'Bang 5'!$F$9</f>
        <v>936000</v>
      </c>
      <c r="G41" s="135">
        <f>'Bang 6'!G40*'Bang 5'!$G$9</f>
        <v>624000</v>
      </c>
      <c r="H41" s="136">
        <f>'Bang 6'!H40*'Bang 5'!$H$9</f>
        <v>312000</v>
      </c>
    </row>
    <row r="42" spans="1:8" ht="31.5">
      <c r="A42" s="23">
        <v>9</v>
      </c>
      <c r="B42" s="26" t="s">
        <v>309</v>
      </c>
      <c r="C42" s="26" t="s">
        <v>252</v>
      </c>
      <c r="D42" s="26" t="s">
        <v>253</v>
      </c>
      <c r="E42" s="134">
        <f>'Bang 6'!E41*'Bang 5'!$E$9</f>
        <v>1160000</v>
      </c>
      <c r="F42" s="135">
        <f>'Bang 6'!F41*'Bang 5'!$F$9</f>
        <v>696000</v>
      </c>
      <c r="G42" s="135">
        <f>'Bang 6'!G41*'Bang 5'!$G$9</f>
        <v>464000</v>
      </c>
      <c r="H42" s="136">
        <f>'Bang 6'!H41*'Bang 5'!$H$9</f>
        <v>232000</v>
      </c>
    </row>
    <row r="43" spans="1:8" s="36" customFormat="1" ht="31.5">
      <c r="A43" s="23">
        <v>10</v>
      </c>
      <c r="B43" s="26" t="s">
        <v>286</v>
      </c>
      <c r="C43" s="26" t="s">
        <v>254</v>
      </c>
      <c r="D43" s="26" t="s">
        <v>255</v>
      </c>
      <c r="E43" s="134">
        <f>'Bang 6'!E42*'Bang 5'!$E$9</f>
        <v>384000</v>
      </c>
      <c r="F43" s="135">
        <f>'Bang 6'!F42*'Bang 5'!$F$9</f>
        <v>230400</v>
      </c>
      <c r="G43" s="135"/>
      <c r="H43" s="136"/>
    </row>
    <row r="44" spans="1:8" ht="31.5">
      <c r="A44" s="23">
        <v>11</v>
      </c>
      <c r="B44" s="26" t="s">
        <v>332</v>
      </c>
      <c r="C44" s="176" t="s">
        <v>256</v>
      </c>
      <c r="D44" s="177"/>
      <c r="E44" s="134">
        <f>'Bang 6'!E43*'Bang 5'!$E$9</f>
        <v>560000</v>
      </c>
      <c r="F44" s="135">
        <f>'Bang 6'!F43*'Bang 5'!$F$9</f>
        <v>336000</v>
      </c>
      <c r="G44" s="135">
        <f>'Bang 6'!G43*'Bang 5'!$G$9</f>
        <v>224000</v>
      </c>
      <c r="H44" s="136"/>
    </row>
    <row r="45" spans="1:8" ht="15.75">
      <c r="A45" s="23">
        <v>12</v>
      </c>
      <c r="B45" s="26" t="s">
        <v>257</v>
      </c>
      <c r="C45" s="26" t="s">
        <v>287</v>
      </c>
      <c r="D45" s="26" t="s">
        <v>258</v>
      </c>
      <c r="E45" s="134">
        <f>'Bang 6'!E44*'Bang 5'!$E$9</f>
        <v>800000</v>
      </c>
      <c r="F45" s="135">
        <f>'Bang 6'!F44*'Bang 5'!$F$9</f>
        <v>480000</v>
      </c>
      <c r="G45" s="135">
        <f>'Bang 6'!G44*'Bang 5'!$G$9</f>
        <v>320000</v>
      </c>
      <c r="H45" s="136"/>
    </row>
    <row r="46" spans="1:8" ht="47.25">
      <c r="A46" s="23">
        <v>13</v>
      </c>
      <c r="B46" s="26" t="s">
        <v>259</v>
      </c>
      <c r="C46" s="26" t="s">
        <v>260</v>
      </c>
      <c r="D46" s="26" t="s">
        <v>261</v>
      </c>
      <c r="E46" s="134">
        <f>'Bang 6'!E45*'Bang 5'!$E$9</f>
        <v>800000</v>
      </c>
      <c r="F46" s="135">
        <f>'Bang 6'!F45*'Bang 5'!$F$9</f>
        <v>480000</v>
      </c>
      <c r="G46" s="135">
        <f>'Bang 6'!G45*'Bang 5'!$G$9</f>
        <v>320000</v>
      </c>
      <c r="H46" s="136">
        <f>'Bang 6'!H45*'Bang 5'!$H$9</f>
        <v>160000</v>
      </c>
    </row>
    <row r="47" spans="1:8" ht="41.25" customHeight="1">
      <c r="A47" s="23">
        <v>14</v>
      </c>
      <c r="B47" s="26" t="s">
        <v>310</v>
      </c>
      <c r="C47" s="26" t="s">
        <v>262</v>
      </c>
      <c r="D47" s="26" t="s">
        <v>263</v>
      </c>
      <c r="E47" s="134">
        <f>'Bang 6'!E46*'Bang 5'!$E$9</f>
        <v>560000</v>
      </c>
      <c r="F47" s="135">
        <f>'Bang 6'!F46*'Bang 5'!$F$9</f>
        <v>336000</v>
      </c>
      <c r="G47" s="135">
        <f>'Bang 6'!G46*'Bang 5'!$G$9</f>
        <v>224000</v>
      </c>
      <c r="H47" s="136"/>
    </row>
    <row r="48" spans="1:8" ht="41.25" customHeight="1">
      <c r="A48" s="23">
        <v>15</v>
      </c>
      <c r="B48" s="26" t="s">
        <v>310</v>
      </c>
      <c r="C48" s="26" t="s">
        <v>263</v>
      </c>
      <c r="D48" s="26" t="s">
        <v>300</v>
      </c>
      <c r="E48" s="134">
        <f>'Bang 6'!E47*'Bang 5'!$E$9</f>
        <v>720000</v>
      </c>
      <c r="F48" s="135">
        <f>'Bang 6'!F47*'Bang 5'!$F$9</f>
        <v>432000</v>
      </c>
      <c r="G48" s="135">
        <f>'Bang 6'!G47*'Bang 5'!$G$9</f>
        <v>288000</v>
      </c>
      <c r="H48" s="136">
        <f>'Bang 6'!H47*'Bang 5'!$H$9</f>
        <v>144000</v>
      </c>
    </row>
    <row r="49" spans="1:8" ht="27" customHeight="1">
      <c r="A49" s="30" t="s">
        <v>7</v>
      </c>
      <c r="B49" s="90" t="s">
        <v>54</v>
      </c>
      <c r="C49" s="91"/>
      <c r="D49" s="91"/>
      <c r="E49" s="134"/>
      <c r="F49" s="135"/>
      <c r="G49" s="135"/>
      <c r="H49" s="136"/>
    </row>
    <row r="50" spans="1:8" ht="22.5" customHeight="1">
      <c r="A50" s="23">
        <v>1</v>
      </c>
      <c r="B50" s="26" t="s">
        <v>319</v>
      </c>
      <c r="C50" s="26" t="s">
        <v>264</v>
      </c>
      <c r="D50" s="26" t="s">
        <v>265</v>
      </c>
      <c r="E50" s="134">
        <f>'Bang 6'!E49*'Bang 5'!$E$9</f>
        <v>920000</v>
      </c>
      <c r="F50" s="135">
        <f>'Bang 6'!F49*'Bang 5'!$F$9</f>
        <v>552000</v>
      </c>
      <c r="G50" s="135">
        <f>'Bang 6'!G49*'Bang 5'!$G$9</f>
        <v>368000</v>
      </c>
      <c r="H50" s="136">
        <f>'Bang 6'!H49*'Bang 5'!$H$9</f>
        <v>184000</v>
      </c>
    </row>
    <row r="51" spans="1:8" ht="31.5">
      <c r="A51" s="23">
        <v>2</v>
      </c>
      <c r="B51" s="26" t="s">
        <v>320</v>
      </c>
      <c r="C51" s="26" t="s">
        <v>265</v>
      </c>
      <c r="D51" s="26" t="s">
        <v>266</v>
      </c>
      <c r="E51" s="134">
        <f>'Bang 6'!E50*'Bang 5'!$E$9</f>
        <v>600000</v>
      </c>
      <c r="F51" s="135">
        <f>'Bang 6'!F50*'Bang 5'!$F$9</f>
        <v>360000</v>
      </c>
      <c r="G51" s="135">
        <f>'Bang 6'!G50*'Bang 5'!$G$9</f>
        <v>240000</v>
      </c>
      <c r="H51" s="136"/>
    </row>
    <row r="52" spans="1:8" ht="31.5">
      <c r="A52" s="23">
        <v>3</v>
      </c>
      <c r="B52" s="26" t="s">
        <v>314</v>
      </c>
      <c r="C52" s="26" t="s">
        <v>267</v>
      </c>
      <c r="D52" s="26" t="s">
        <v>268</v>
      </c>
      <c r="E52" s="134">
        <f>'Bang 6'!E51*'Bang 5'!$E$9</f>
        <v>320000</v>
      </c>
      <c r="F52" s="135">
        <f>'Bang 6'!F51*'Bang 5'!$F$9</f>
        <v>192000</v>
      </c>
      <c r="G52" s="135">
        <f>'Bang 6'!G51*'Bang 5'!$G$9</f>
        <v>128000</v>
      </c>
      <c r="H52" s="136"/>
    </row>
    <row r="53" spans="1:8" ht="31.5">
      <c r="A53" s="23">
        <v>4</v>
      </c>
      <c r="B53" s="26" t="s">
        <v>305</v>
      </c>
      <c r="C53" s="26" t="s">
        <v>301</v>
      </c>
      <c r="D53" s="26" t="s">
        <v>270</v>
      </c>
      <c r="E53" s="134">
        <f>'Bang 6'!E52*'Bang 5'!$E$9</f>
        <v>320000</v>
      </c>
      <c r="F53" s="135">
        <f>'Bang 6'!F52*'Bang 5'!$F$9</f>
        <v>192000</v>
      </c>
      <c r="G53" s="135">
        <f>'Bang 6'!G52*'Bang 5'!$G$9</f>
        <v>128000</v>
      </c>
      <c r="H53" s="136"/>
    </row>
    <row r="54" spans="1:8" ht="31.5">
      <c r="A54" s="23">
        <v>5</v>
      </c>
      <c r="B54" s="92" t="s">
        <v>401</v>
      </c>
      <c r="C54" s="26" t="s">
        <v>269</v>
      </c>
      <c r="D54" s="26" t="s">
        <v>271</v>
      </c>
      <c r="E54" s="134">
        <f>'Bang 6'!E53*'Bang 5'!$E$9</f>
        <v>320000</v>
      </c>
      <c r="F54" s="135">
        <f>'Bang 6'!F53*'Bang 5'!$F$9</f>
        <v>192000</v>
      </c>
      <c r="G54" s="135">
        <f>'Bang 6'!G53*'Bang 5'!$G$9</f>
        <v>128000</v>
      </c>
      <c r="H54" s="136"/>
    </row>
    <row r="55" spans="1:8" ht="27" customHeight="1">
      <c r="A55" s="30" t="s">
        <v>195</v>
      </c>
      <c r="B55" s="179" t="s">
        <v>134</v>
      </c>
      <c r="C55" s="180"/>
      <c r="D55" s="27"/>
      <c r="E55" s="134"/>
      <c r="F55" s="135"/>
      <c r="G55" s="135"/>
      <c r="H55" s="136"/>
    </row>
    <row r="56" spans="1:8" ht="31.5">
      <c r="A56" s="23">
        <v>1</v>
      </c>
      <c r="B56" s="26" t="s">
        <v>333</v>
      </c>
      <c r="C56" s="23" t="s">
        <v>272</v>
      </c>
      <c r="D56" s="23" t="s">
        <v>273</v>
      </c>
      <c r="E56" s="134">
        <f>'Bang 6'!E55*'Bang 5'!$E$9</f>
        <v>320000</v>
      </c>
      <c r="F56" s="135">
        <f>'Bang 6'!F55*'Bang 5'!$F$9</f>
        <v>192000</v>
      </c>
      <c r="G56" s="135"/>
      <c r="H56" s="136"/>
    </row>
    <row r="57" spans="1:8" ht="21" customHeight="1">
      <c r="A57" s="23">
        <v>2</v>
      </c>
      <c r="B57" s="92" t="s">
        <v>210</v>
      </c>
      <c r="C57" s="41"/>
      <c r="D57" s="41"/>
      <c r="E57" s="134"/>
      <c r="F57" s="135"/>
      <c r="G57" s="135"/>
      <c r="H57" s="136"/>
    </row>
    <row r="58" spans="1:8" ht="39" customHeight="1">
      <c r="A58" s="23" t="s">
        <v>196</v>
      </c>
      <c r="B58" s="26" t="s">
        <v>274</v>
      </c>
      <c r="C58" s="23" t="s">
        <v>275</v>
      </c>
      <c r="D58" s="23" t="s">
        <v>302</v>
      </c>
      <c r="E58" s="134">
        <f>'Bang 6'!E57*'Bang 5'!$E$9</f>
        <v>280000</v>
      </c>
      <c r="F58" s="135">
        <f>'Bang 6'!F57*'Bang 5'!$F$9</f>
        <v>168000</v>
      </c>
      <c r="G58" s="135"/>
      <c r="H58" s="136"/>
    </row>
    <row r="59" spans="1:8" ht="31.5">
      <c r="A59" s="23" t="s">
        <v>197</v>
      </c>
      <c r="B59" s="26" t="s">
        <v>304</v>
      </c>
      <c r="C59" s="23" t="s">
        <v>303</v>
      </c>
      <c r="D59" s="23" t="s">
        <v>315</v>
      </c>
      <c r="E59" s="134">
        <f>'Bang 6'!E58*'Bang 5'!$E$9</f>
        <v>240000</v>
      </c>
      <c r="F59" s="135">
        <f>'Bang 6'!F58*'Bang 5'!$F$9</f>
        <v>144000</v>
      </c>
      <c r="G59" s="135"/>
      <c r="H59" s="136"/>
    </row>
    <row r="60" spans="1:8" ht="25.5" customHeight="1">
      <c r="A60" s="23">
        <v>3</v>
      </c>
      <c r="B60" s="26" t="s">
        <v>276</v>
      </c>
      <c r="C60" s="23" t="s">
        <v>277</v>
      </c>
      <c r="D60" s="23" t="s">
        <v>278</v>
      </c>
      <c r="E60" s="134">
        <f>'Bang 6'!E59*'Bang 5'!$E$9</f>
        <v>320000</v>
      </c>
      <c r="F60" s="135">
        <f>'Bang 6'!F59*'Bang 5'!$F$9</f>
        <v>192000</v>
      </c>
      <c r="G60" s="135">
        <f>'Bang 6'!G59*'Bang 5'!$G$9</f>
        <v>128000</v>
      </c>
      <c r="H60" s="136"/>
    </row>
    <row r="61" spans="1:7" ht="15.75" customHeight="1">
      <c r="A61" s="174" t="s">
        <v>402</v>
      </c>
      <c r="B61" s="174"/>
      <c r="C61" s="174"/>
      <c r="D61" s="174"/>
      <c r="E61" s="175"/>
      <c r="F61" s="175"/>
      <c r="G61" s="175"/>
    </row>
    <row r="62" spans="1:7" ht="15.75">
      <c r="A62" s="175"/>
      <c r="B62" s="175"/>
      <c r="C62" s="175"/>
      <c r="D62" s="175"/>
      <c r="E62" s="175"/>
      <c r="F62" s="175"/>
      <c r="G62" s="175"/>
    </row>
  </sheetData>
  <sheetProtection/>
  <mergeCells count="13">
    <mergeCell ref="A4:H4"/>
    <mergeCell ref="A2:H2"/>
    <mergeCell ref="A3:H3"/>
    <mergeCell ref="F6:G6"/>
    <mergeCell ref="A61:G62"/>
    <mergeCell ref="C36:D36"/>
    <mergeCell ref="E7:H7"/>
    <mergeCell ref="B33:C33"/>
    <mergeCell ref="B55:C55"/>
    <mergeCell ref="C44:D44"/>
    <mergeCell ref="A7:A8"/>
    <mergeCell ref="B7:B8"/>
    <mergeCell ref="C7:D7"/>
  </mergeCells>
  <printOptions/>
  <pageMargins left="0.5118110236220472" right="0.1968503937007874" top="0.984251968503937" bottom="0.7874015748031497" header="0.1968503937007874" footer="0.5118110236220472"/>
  <pageSetup firstPageNumber="166" useFirstPageNumber="1" horizontalDpi="600" verticalDpi="600" orientation="landscape" paperSize="9" scale="90" r:id="rId1"/>
  <headerFooter>
    <oddFooter>&amp;C&amp;P</oddFooter>
  </headerFooter>
</worksheet>
</file>

<file path=xl/worksheets/sheet5.xml><?xml version="1.0" encoding="utf-8"?>
<worksheet xmlns="http://schemas.openxmlformats.org/spreadsheetml/2006/main" xmlns:r="http://schemas.openxmlformats.org/officeDocument/2006/relationships">
  <dimension ref="A1:Y69"/>
  <sheetViews>
    <sheetView view="pageBreakPreview" zoomScaleSheetLayoutView="100" workbookViewId="0" topLeftCell="A1">
      <selection activeCell="A5" sqref="A5"/>
    </sheetView>
  </sheetViews>
  <sheetFormatPr defaultColWidth="9.140625" defaultRowHeight="15"/>
  <cols>
    <col min="1" max="1" width="5.00390625" style="36" customWidth="1"/>
    <col min="2" max="2" width="17.421875" style="36" customWidth="1"/>
    <col min="3" max="3" width="22.140625" style="36" customWidth="1"/>
    <col min="4" max="4" width="21.8515625" style="36" customWidth="1"/>
    <col min="5" max="5" width="11.421875" style="36" bestFit="1" customWidth="1"/>
    <col min="6" max="6" width="11.421875" style="46" bestFit="1" customWidth="1"/>
    <col min="7" max="8" width="11.421875" style="36" bestFit="1" customWidth="1"/>
    <col min="9" max="9" width="12.140625" style="36" bestFit="1" customWidth="1"/>
    <col min="10" max="10" width="11.8515625" style="36" customWidth="1"/>
    <col min="11" max="11" width="12.140625" style="36" bestFit="1" customWidth="1"/>
    <col min="12" max="12" width="10.421875" style="36" bestFit="1" customWidth="1"/>
    <col min="13" max="13" width="10.8515625" style="36" customWidth="1"/>
    <col min="14" max="14" width="10.421875" style="36" customWidth="1"/>
    <col min="15" max="15" width="9.00390625" style="36" customWidth="1"/>
    <col min="16" max="16" width="9.421875" style="36" customWidth="1"/>
    <col min="17" max="17" width="8.00390625" style="36" customWidth="1"/>
    <col min="18" max="18" width="9.00390625" style="36" customWidth="1"/>
    <col min="19" max="19" width="12.421875" style="36" customWidth="1"/>
    <col min="20" max="21" width="10.57421875" style="36" customWidth="1"/>
    <col min="22" max="22" width="10.421875" style="36" customWidth="1"/>
    <col min="23" max="23" width="21.140625" style="36" customWidth="1"/>
    <col min="24" max="24" width="21.421875" style="37" customWidth="1"/>
    <col min="25" max="16384" width="9.140625" style="36" customWidth="1"/>
  </cols>
  <sheetData>
    <row r="1" spans="1:12" s="99" customFormat="1" ht="22.5" customHeight="1">
      <c r="A1" s="97" t="s">
        <v>388</v>
      </c>
      <c r="B1" s="98"/>
      <c r="C1" s="98"/>
      <c r="D1" s="98"/>
      <c r="E1" s="98"/>
      <c r="F1" s="98"/>
      <c r="G1" s="98"/>
      <c r="H1" s="98"/>
      <c r="I1" s="98"/>
      <c r="J1" s="98"/>
      <c r="K1" s="118"/>
      <c r="L1" s="98"/>
    </row>
    <row r="2" spans="1:12" s="99" customFormat="1" ht="15.75">
      <c r="A2" s="196" t="s">
        <v>385</v>
      </c>
      <c r="B2" s="196"/>
      <c r="C2" s="196"/>
      <c r="D2" s="196"/>
      <c r="E2" s="196"/>
      <c r="F2" s="196"/>
      <c r="G2" s="196"/>
      <c r="H2" s="196"/>
      <c r="I2" s="196"/>
      <c r="J2" s="196"/>
      <c r="K2" s="196"/>
      <c r="L2" s="196"/>
    </row>
    <row r="3" spans="1:25" s="101" customFormat="1" ht="15" customHeight="1">
      <c r="A3" s="183" t="str">
        <f>'Bang 5'!A4:H4</f>
        <v>(Ban hành kèm theo Quyết định số:  32/2019/QĐ-UBND ngày 20 tháng 12 năm 2019 của Ủy ban nhân dân tỉnh Lạng Sơn)</v>
      </c>
      <c r="B3" s="183"/>
      <c r="C3" s="183"/>
      <c r="D3" s="183"/>
      <c r="E3" s="183"/>
      <c r="F3" s="183"/>
      <c r="G3" s="183"/>
      <c r="H3" s="183"/>
      <c r="I3" s="183"/>
      <c r="J3" s="183"/>
      <c r="K3" s="183"/>
      <c r="L3" s="183"/>
      <c r="M3" s="100"/>
      <c r="N3" s="100"/>
      <c r="O3" s="100"/>
      <c r="P3" s="100"/>
      <c r="Q3" s="100"/>
      <c r="R3" s="100"/>
      <c r="S3" s="100"/>
      <c r="T3" s="100"/>
      <c r="U3" s="100"/>
      <c r="V3" s="100"/>
      <c r="W3" s="100"/>
      <c r="X3" s="100"/>
      <c r="Y3" s="100"/>
    </row>
    <row r="4" spans="1:23" s="101" customFormat="1" ht="17.25" customHeight="1">
      <c r="A4" s="102" t="s">
        <v>386</v>
      </c>
      <c r="B4" s="102"/>
      <c r="C4" s="103"/>
      <c r="D4" s="103"/>
      <c r="E4" s="103"/>
      <c r="F4" s="103"/>
      <c r="G4" s="104"/>
      <c r="H4" s="104"/>
      <c r="I4" s="105"/>
      <c r="J4" s="105"/>
      <c r="K4" s="105"/>
      <c r="L4" s="106"/>
      <c r="M4" s="106"/>
      <c r="N4" s="106"/>
      <c r="O4" s="106"/>
      <c r="P4" s="106"/>
      <c r="Q4" s="106"/>
      <c r="R4" s="106"/>
      <c r="S4" s="106"/>
      <c r="T4" s="106"/>
      <c r="U4" s="106"/>
      <c r="V4" s="107"/>
      <c r="W4" s="108"/>
    </row>
    <row r="5" spans="1:23" s="101" customFormat="1" ht="17.25" customHeight="1">
      <c r="A5" s="97" t="s">
        <v>388</v>
      </c>
      <c r="B5" s="102"/>
      <c r="C5" s="103"/>
      <c r="D5" s="103"/>
      <c r="E5" s="103"/>
      <c r="F5" s="103"/>
      <c r="G5" s="104"/>
      <c r="H5" s="104"/>
      <c r="I5" s="105"/>
      <c r="J5" s="185" t="s">
        <v>387</v>
      </c>
      <c r="K5" s="185"/>
      <c r="L5" s="106"/>
      <c r="M5" s="106"/>
      <c r="N5" s="106"/>
      <c r="O5" s="106"/>
      <c r="P5" s="106"/>
      <c r="Q5" s="106"/>
      <c r="R5" s="106"/>
      <c r="S5" s="106"/>
      <c r="T5" s="106"/>
      <c r="U5" s="106"/>
      <c r="V5" s="109"/>
      <c r="W5" s="110"/>
    </row>
    <row r="6" spans="1:24" ht="36" customHeight="1">
      <c r="A6" s="178" t="s">
        <v>16</v>
      </c>
      <c r="B6" s="178" t="s">
        <v>373</v>
      </c>
      <c r="C6" s="178" t="s">
        <v>23</v>
      </c>
      <c r="D6" s="178"/>
      <c r="E6" s="189" t="s">
        <v>8</v>
      </c>
      <c r="F6" s="189"/>
      <c r="G6" s="189"/>
      <c r="H6" s="189"/>
      <c r="I6" s="197" t="s">
        <v>9</v>
      </c>
      <c r="J6" s="197"/>
      <c r="K6" s="197"/>
      <c r="L6" s="197"/>
      <c r="X6" s="36"/>
    </row>
    <row r="7" spans="1:24" ht="15.75">
      <c r="A7" s="178"/>
      <c r="B7" s="178"/>
      <c r="C7" s="30" t="s">
        <v>24</v>
      </c>
      <c r="D7" s="30" t="s">
        <v>25</v>
      </c>
      <c r="E7" s="39" t="s">
        <v>1</v>
      </c>
      <c r="F7" s="40" t="s">
        <v>2</v>
      </c>
      <c r="G7" s="39" t="s">
        <v>3</v>
      </c>
      <c r="H7" s="32" t="s">
        <v>367</v>
      </c>
      <c r="I7" s="40" t="s">
        <v>1</v>
      </c>
      <c r="J7" s="40" t="s">
        <v>2</v>
      </c>
      <c r="K7" s="39" t="s">
        <v>3</v>
      </c>
      <c r="L7" s="32" t="s">
        <v>367</v>
      </c>
      <c r="X7" s="36"/>
    </row>
    <row r="8" spans="1:24" ht="22.5" customHeight="1">
      <c r="A8" s="30" t="s">
        <v>4</v>
      </c>
      <c r="B8" s="41" t="s">
        <v>67</v>
      </c>
      <c r="C8" s="30"/>
      <c r="D8" s="30"/>
      <c r="E8" s="35"/>
      <c r="F8" s="42"/>
      <c r="G8" s="42"/>
      <c r="H8" s="111">
        <v>0.2</v>
      </c>
      <c r="I8" s="112">
        <v>0.7</v>
      </c>
      <c r="J8" s="112">
        <v>0.7</v>
      </c>
      <c r="K8" s="112">
        <v>0.4</v>
      </c>
      <c r="L8" s="113">
        <v>0.7</v>
      </c>
      <c r="X8" s="36"/>
    </row>
    <row r="9" spans="1:24" ht="31.5">
      <c r="A9" s="23">
        <v>1</v>
      </c>
      <c r="B9" s="92" t="s">
        <v>389</v>
      </c>
      <c r="C9" s="92" t="s">
        <v>216</v>
      </c>
      <c r="D9" s="92" t="s">
        <v>217</v>
      </c>
      <c r="E9" s="53">
        <v>5800000</v>
      </c>
      <c r="F9" s="53">
        <v>3480000</v>
      </c>
      <c r="G9" s="53">
        <v>2320000</v>
      </c>
      <c r="H9" s="53">
        <f>E9*$H$8</f>
        <v>1160000</v>
      </c>
      <c r="I9" s="53">
        <f>E9*$I$8</f>
        <v>4059999.9999999995</v>
      </c>
      <c r="J9" s="53">
        <f>F9*$J$8</f>
        <v>2436000</v>
      </c>
      <c r="K9" s="53">
        <f>I9*$K$8</f>
        <v>1624000</v>
      </c>
      <c r="L9" s="53">
        <f>H9*$L$8</f>
        <v>812000</v>
      </c>
      <c r="X9" s="36"/>
    </row>
    <row r="10" spans="1:24" ht="41.25" customHeight="1">
      <c r="A10" s="23">
        <v>2</v>
      </c>
      <c r="B10" s="92" t="s">
        <v>390</v>
      </c>
      <c r="C10" s="92" t="s">
        <v>218</v>
      </c>
      <c r="D10" s="92" t="s">
        <v>219</v>
      </c>
      <c r="E10" s="53">
        <v>4200000</v>
      </c>
      <c r="F10" s="53">
        <v>2520000</v>
      </c>
      <c r="G10" s="53">
        <v>1680000</v>
      </c>
      <c r="H10" s="53">
        <f aca="true" t="shared" si="0" ref="H10:H49">E10*$H$8</f>
        <v>840000</v>
      </c>
      <c r="I10" s="53">
        <f aca="true" t="shared" si="1" ref="I10:I59">E10*$I$8</f>
        <v>2940000</v>
      </c>
      <c r="J10" s="53">
        <f aca="true" t="shared" si="2" ref="J10:J59">F10*$J$8</f>
        <v>1764000</v>
      </c>
      <c r="K10" s="53">
        <f aca="true" t="shared" si="3" ref="K10:K59">I10*$K$8</f>
        <v>1176000</v>
      </c>
      <c r="L10" s="53">
        <f aca="true" t="shared" si="4" ref="L10:L49">H10*$L$8</f>
        <v>588000</v>
      </c>
      <c r="X10" s="36"/>
    </row>
    <row r="11" spans="1:24" ht="31.5">
      <c r="A11" s="23">
        <v>3</v>
      </c>
      <c r="B11" s="92" t="s">
        <v>391</v>
      </c>
      <c r="C11" s="92" t="s">
        <v>219</v>
      </c>
      <c r="D11" s="26" t="s">
        <v>220</v>
      </c>
      <c r="E11" s="53">
        <v>3350000</v>
      </c>
      <c r="F11" s="53">
        <v>2010000</v>
      </c>
      <c r="G11" s="53">
        <v>1340000</v>
      </c>
      <c r="H11" s="53">
        <f t="shared" si="0"/>
        <v>670000</v>
      </c>
      <c r="I11" s="53">
        <f t="shared" si="1"/>
        <v>2345000</v>
      </c>
      <c r="J11" s="53">
        <f t="shared" si="2"/>
        <v>1407000</v>
      </c>
      <c r="K11" s="53">
        <f t="shared" si="3"/>
        <v>938000</v>
      </c>
      <c r="L11" s="53">
        <f t="shared" si="4"/>
        <v>468999.99999999994</v>
      </c>
      <c r="X11" s="36"/>
    </row>
    <row r="12" spans="1:24" ht="39" customHeight="1">
      <c r="A12" s="23">
        <v>4</v>
      </c>
      <c r="B12" s="92" t="s">
        <v>392</v>
      </c>
      <c r="C12" s="26" t="s">
        <v>220</v>
      </c>
      <c r="D12" s="26" t="s">
        <v>221</v>
      </c>
      <c r="E12" s="53">
        <v>2150000</v>
      </c>
      <c r="F12" s="53">
        <v>1290000</v>
      </c>
      <c r="G12" s="53">
        <v>860000</v>
      </c>
      <c r="H12" s="53">
        <f t="shared" si="0"/>
        <v>430000</v>
      </c>
      <c r="I12" s="53">
        <f t="shared" si="1"/>
        <v>1505000</v>
      </c>
      <c r="J12" s="53">
        <f t="shared" si="2"/>
        <v>903000</v>
      </c>
      <c r="K12" s="53">
        <f t="shared" si="3"/>
        <v>602000</v>
      </c>
      <c r="L12" s="53">
        <f t="shared" si="4"/>
        <v>301000</v>
      </c>
      <c r="X12" s="36"/>
    </row>
    <row r="13" spans="1:24" ht="43.5" customHeight="1">
      <c r="A13" s="23">
        <v>5</v>
      </c>
      <c r="B13" s="92" t="s">
        <v>393</v>
      </c>
      <c r="C13" s="26" t="s">
        <v>221</v>
      </c>
      <c r="D13" s="26" t="s">
        <v>222</v>
      </c>
      <c r="E13" s="53">
        <v>1200000</v>
      </c>
      <c r="F13" s="53">
        <v>720000</v>
      </c>
      <c r="G13" s="53">
        <v>480000</v>
      </c>
      <c r="H13" s="53">
        <f t="shared" si="0"/>
        <v>240000</v>
      </c>
      <c r="I13" s="53">
        <f t="shared" si="1"/>
        <v>840000</v>
      </c>
      <c r="J13" s="53">
        <f t="shared" si="2"/>
        <v>503999.99999999994</v>
      </c>
      <c r="K13" s="53">
        <f t="shared" si="3"/>
        <v>336000</v>
      </c>
      <c r="L13" s="53">
        <f t="shared" si="4"/>
        <v>168000</v>
      </c>
      <c r="X13" s="36"/>
    </row>
    <row r="14" spans="1:24" ht="60.75" customHeight="1">
      <c r="A14" s="23">
        <v>6</v>
      </c>
      <c r="B14" s="92" t="s">
        <v>311</v>
      </c>
      <c r="C14" s="26" t="s">
        <v>218</v>
      </c>
      <c r="D14" s="26" t="s">
        <v>289</v>
      </c>
      <c r="E14" s="53">
        <v>1450000</v>
      </c>
      <c r="F14" s="53">
        <v>870000</v>
      </c>
      <c r="G14" s="53">
        <v>580000</v>
      </c>
      <c r="H14" s="53">
        <f t="shared" si="0"/>
        <v>290000</v>
      </c>
      <c r="I14" s="53">
        <f t="shared" si="1"/>
        <v>1014999.9999999999</v>
      </c>
      <c r="J14" s="53">
        <f t="shared" si="2"/>
        <v>609000</v>
      </c>
      <c r="K14" s="53">
        <f t="shared" si="3"/>
        <v>406000</v>
      </c>
      <c r="L14" s="53">
        <f t="shared" si="4"/>
        <v>203000</v>
      </c>
      <c r="X14" s="36"/>
    </row>
    <row r="15" spans="1:24" ht="35.25" customHeight="1">
      <c r="A15" s="23">
        <v>7</v>
      </c>
      <c r="B15" s="26" t="s">
        <v>316</v>
      </c>
      <c r="C15" s="26" t="s">
        <v>223</v>
      </c>
      <c r="D15" s="26" t="s">
        <v>290</v>
      </c>
      <c r="E15" s="53">
        <v>2300000</v>
      </c>
      <c r="F15" s="53">
        <v>1380000</v>
      </c>
      <c r="G15" s="53">
        <v>920000</v>
      </c>
      <c r="H15" s="53">
        <f t="shared" si="0"/>
        <v>460000</v>
      </c>
      <c r="I15" s="53">
        <f t="shared" si="1"/>
        <v>1610000</v>
      </c>
      <c r="J15" s="53">
        <f t="shared" si="2"/>
        <v>965999.9999999999</v>
      </c>
      <c r="K15" s="53">
        <f t="shared" si="3"/>
        <v>644000</v>
      </c>
      <c r="L15" s="53">
        <f t="shared" si="4"/>
        <v>322000</v>
      </c>
      <c r="X15" s="36"/>
    </row>
    <row r="16" spans="1:24" ht="50.25" customHeight="1">
      <c r="A16" s="23">
        <v>8</v>
      </c>
      <c r="B16" s="26" t="s">
        <v>317</v>
      </c>
      <c r="C16" s="26" t="s">
        <v>224</v>
      </c>
      <c r="D16" s="26" t="s">
        <v>225</v>
      </c>
      <c r="E16" s="53">
        <v>2200000</v>
      </c>
      <c r="F16" s="53">
        <v>1320000</v>
      </c>
      <c r="G16" s="53">
        <v>880000</v>
      </c>
      <c r="H16" s="53">
        <f t="shared" si="0"/>
        <v>440000</v>
      </c>
      <c r="I16" s="53">
        <f t="shared" si="1"/>
        <v>1540000</v>
      </c>
      <c r="J16" s="53">
        <f t="shared" si="2"/>
        <v>923999.9999999999</v>
      </c>
      <c r="K16" s="53">
        <f t="shared" si="3"/>
        <v>616000</v>
      </c>
      <c r="L16" s="53">
        <f t="shared" si="4"/>
        <v>308000</v>
      </c>
      <c r="X16" s="36"/>
    </row>
    <row r="17" spans="1:24" ht="31.5">
      <c r="A17" s="23">
        <v>9</v>
      </c>
      <c r="B17" s="26" t="s">
        <v>312</v>
      </c>
      <c r="C17" s="26" t="s">
        <v>219</v>
      </c>
      <c r="D17" s="26" t="s">
        <v>226</v>
      </c>
      <c r="E17" s="53">
        <v>2300000</v>
      </c>
      <c r="F17" s="53">
        <v>1380000</v>
      </c>
      <c r="G17" s="53">
        <v>920000</v>
      </c>
      <c r="H17" s="53">
        <f t="shared" si="0"/>
        <v>460000</v>
      </c>
      <c r="I17" s="53">
        <f t="shared" si="1"/>
        <v>1610000</v>
      </c>
      <c r="J17" s="53">
        <f t="shared" si="2"/>
        <v>965999.9999999999</v>
      </c>
      <c r="K17" s="53">
        <f t="shared" si="3"/>
        <v>644000</v>
      </c>
      <c r="L17" s="53">
        <f t="shared" si="4"/>
        <v>322000</v>
      </c>
      <c r="X17" s="36"/>
    </row>
    <row r="18" spans="1:24" ht="46.5" customHeight="1">
      <c r="A18" s="23">
        <v>10</v>
      </c>
      <c r="B18" s="26" t="s">
        <v>282</v>
      </c>
      <c r="C18" s="26" t="s">
        <v>227</v>
      </c>
      <c r="D18" s="26" t="s">
        <v>285</v>
      </c>
      <c r="E18" s="43">
        <v>1000000</v>
      </c>
      <c r="F18" s="53">
        <v>600000</v>
      </c>
      <c r="G18" s="53">
        <v>400000</v>
      </c>
      <c r="H18" s="53"/>
      <c r="I18" s="53">
        <f t="shared" si="1"/>
        <v>700000</v>
      </c>
      <c r="J18" s="53">
        <f t="shared" si="2"/>
        <v>420000</v>
      </c>
      <c r="K18" s="53">
        <f t="shared" si="3"/>
        <v>280000</v>
      </c>
      <c r="L18" s="53"/>
      <c r="X18" s="36"/>
    </row>
    <row r="19" spans="1:24" ht="85.5" customHeight="1">
      <c r="A19" s="23">
        <v>11</v>
      </c>
      <c r="B19" s="26" t="s">
        <v>282</v>
      </c>
      <c r="C19" s="26" t="s">
        <v>228</v>
      </c>
      <c r="D19" s="26" t="s">
        <v>229</v>
      </c>
      <c r="E19" s="43">
        <v>900000</v>
      </c>
      <c r="F19" s="53">
        <v>540000</v>
      </c>
      <c r="G19" s="53">
        <v>360000</v>
      </c>
      <c r="H19" s="53"/>
      <c r="I19" s="53">
        <f t="shared" si="1"/>
        <v>630000</v>
      </c>
      <c r="J19" s="53">
        <f t="shared" si="2"/>
        <v>378000</v>
      </c>
      <c r="K19" s="53">
        <f t="shared" si="3"/>
        <v>252000</v>
      </c>
      <c r="L19" s="53"/>
      <c r="X19" s="36"/>
    </row>
    <row r="20" spans="1:24" ht="39.75" customHeight="1">
      <c r="A20" s="23">
        <v>12</v>
      </c>
      <c r="B20" s="92" t="s">
        <v>394</v>
      </c>
      <c r="C20" s="26" t="s">
        <v>291</v>
      </c>
      <c r="D20" s="26" t="s">
        <v>230</v>
      </c>
      <c r="E20" s="53">
        <v>700000</v>
      </c>
      <c r="F20" s="53">
        <v>420000</v>
      </c>
      <c r="G20" s="53">
        <v>280000</v>
      </c>
      <c r="H20" s="53"/>
      <c r="I20" s="53">
        <f t="shared" si="1"/>
        <v>489999.99999999994</v>
      </c>
      <c r="J20" s="53">
        <f t="shared" si="2"/>
        <v>294000</v>
      </c>
      <c r="K20" s="53">
        <f t="shared" si="3"/>
        <v>196000</v>
      </c>
      <c r="L20" s="53"/>
      <c r="X20" s="36"/>
    </row>
    <row r="21" spans="1:24" ht="31.5" customHeight="1">
      <c r="A21" s="23">
        <v>13</v>
      </c>
      <c r="B21" s="92" t="s">
        <v>395</v>
      </c>
      <c r="C21" s="26" t="s">
        <v>231</v>
      </c>
      <c r="D21" s="26" t="s">
        <v>281</v>
      </c>
      <c r="E21" s="53">
        <v>400000</v>
      </c>
      <c r="F21" s="53">
        <v>240000</v>
      </c>
      <c r="G21" s="53"/>
      <c r="H21" s="53"/>
      <c r="I21" s="53">
        <f t="shared" si="1"/>
        <v>280000</v>
      </c>
      <c r="J21" s="53">
        <f t="shared" si="2"/>
        <v>168000</v>
      </c>
      <c r="K21" s="53">
        <f t="shared" si="3"/>
        <v>112000</v>
      </c>
      <c r="L21" s="53"/>
      <c r="X21" s="36"/>
    </row>
    <row r="22" spans="1:24" ht="52.5" customHeight="1">
      <c r="A22" s="23">
        <v>14</v>
      </c>
      <c r="B22" s="92" t="s">
        <v>396</v>
      </c>
      <c r="C22" s="26" t="s">
        <v>281</v>
      </c>
      <c r="D22" s="26" t="s">
        <v>232</v>
      </c>
      <c r="E22" s="53">
        <v>350000</v>
      </c>
      <c r="F22" s="53">
        <v>210000</v>
      </c>
      <c r="G22" s="53"/>
      <c r="H22" s="53"/>
      <c r="I22" s="53">
        <f t="shared" si="1"/>
        <v>244999.99999999997</v>
      </c>
      <c r="J22" s="53">
        <f t="shared" si="2"/>
        <v>147000</v>
      </c>
      <c r="K22" s="53">
        <f t="shared" si="3"/>
        <v>98000</v>
      </c>
      <c r="L22" s="53"/>
      <c r="X22" s="36"/>
    </row>
    <row r="23" spans="1:24" ht="53.25" customHeight="1">
      <c r="A23" s="23">
        <v>15</v>
      </c>
      <c r="B23" s="26" t="s">
        <v>233</v>
      </c>
      <c r="C23" s="26" t="s">
        <v>234</v>
      </c>
      <c r="D23" s="26" t="s">
        <v>306</v>
      </c>
      <c r="E23" s="53">
        <v>500000</v>
      </c>
      <c r="F23" s="53">
        <v>300000</v>
      </c>
      <c r="G23" s="53"/>
      <c r="H23" s="53"/>
      <c r="I23" s="53">
        <f t="shared" si="1"/>
        <v>350000</v>
      </c>
      <c r="J23" s="53">
        <f t="shared" si="2"/>
        <v>210000</v>
      </c>
      <c r="K23" s="53">
        <f t="shared" si="3"/>
        <v>140000</v>
      </c>
      <c r="L23" s="53"/>
      <c r="X23" s="36"/>
    </row>
    <row r="24" spans="1:24" ht="57.75" customHeight="1">
      <c r="A24" s="23">
        <v>16</v>
      </c>
      <c r="B24" s="26" t="s">
        <v>286</v>
      </c>
      <c r="C24" s="26" t="s">
        <v>292</v>
      </c>
      <c r="D24" s="26" t="s">
        <v>293</v>
      </c>
      <c r="E24" s="43">
        <v>500000</v>
      </c>
      <c r="F24" s="53">
        <v>300000</v>
      </c>
      <c r="G24" s="53"/>
      <c r="H24" s="53"/>
      <c r="I24" s="53">
        <f t="shared" si="1"/>
        <v>350000</v>
      </c>
      <c r="J24" s="53">
        <f t="shared" si="2"/>
        <v>210000</v>
      </c>
      <c r="K24" s="53">
        <f t="shared" si="3"/>
        <v>140000</v>
      </c>
      <c r="L24" s="53"/>
      <c r="X24" s="36"/>
    </row>
    <row r="25" spans="1:24" ht="20.25" customHeight="1">
      <c r="A25" s="30" t="s">
        <v>5</v>
      </c>
      <c r="B25" s="25" t="s">
        <v>53</v>
      </c>
      <c r="C25" s="30"/>
      <c r="D25" s="30"/>
      <c r="E25" s="53"/>
      <c r="F25" s="53"/>
      <c r="G25" s="53"/>
      <c r="H25" s="53"/>
      <c r="I25" s="53"/>
      <c r="J25" s="53"/>
      <c r="K25" s="53"/>
      <c r="L25" s="53"/>
      <c r="X25" s="36"/>
    </row>
    <row r="26" spans="1:24" ht="44.25" customHeight="1">
      <c r="A26" s="23">
        <v>1</v>
      </c>
      <c r="B26" s="92" t="s">
        <v>397</v>
      </c>
      <c r="C26" s="26" t="s">
        <v>235</v>
      </c>
      <c r="D26" s="26" t="s">
        <v>236</v>
      </c>
      <c r="E26" s="53">
        <v>1700000</v>
      </c>
      <c r="F26" s="53">
        <v>1020000</v>
      </c>
      <c r="G26" s="53">
        <v>680000</v>
      </c>
      <c r="H26" s="53">
        <f t="shared" si="0"/>
        <v>340000</v>
      </c>
      <c r="I26" s="53">
        <f t="shared" si="1"/>
        <v>1190000</v>
      </c>
      <c r="J26" s="53">
        <f t="shared" si="2"/>
        <v>714000</v>
      </c>
      <c r="K26" s="53">
        <f t="shared" si="3"/>
        <v>476000</v>
      </c>
      <c r="L26" s="53">
        <f t="shared" si="4"/>
        <v>237999.99999999997</v>
      </c>
      <c r="X26" s="36"/>
    </row>
    <row r="27" spans="1:24" ht="41.25" customHeight="1">
      <c r="A27" s="23">
        <v>2</v>
      </c>
      <c r="B27" s="92" t="s">
        <v>398</v>
      </c>
      <c r="C27" s="26" t="s">
        <v>236</v>
      </c>
      <c r="D27" s="26" t="s">
        <v>237</v>
      </c>
      <c r="E27" s="53">
        <v>1300000</v>
      </c>
      <c r="F27" s="53">
        <v>780000</v>
      </c>
      <c r="G27" s="53">
        <v>520000</v>
      </c>
      <c r="H27" s="53">
        <f t="shared" si="0"/>
        <v>260000</v>
      </c>
      <c r="I27" s="53">
        <f t="shared" si="1"/>
        <v>910000</v>
      </c>
      <c r="J27" s="53">
        <f t="shared" si="2"/>
        <v>546000</v>
      </c>
      <c r="K27" s="53">
        <f t="shared" si="3"/>
        <v>364000</v>
      </c>
      <c r="L27" s="53">
        <f t="shared" si="4"/>
        <v>182000</v>
      </c>
      <c r="X27" s="36"/>
    </row>
    <row r="28" spans="1:24" ht="47.25">
      <c r="A28" s="23">
        <v>3</v>
      </c>
      <c r="B28" s="4" t="s">
        <v>284</v>
      </c>
      <c r="C28" s="26" t="s">
        <v>280</v>
      </c>
      <c r="D28" s="26" t="s">
        <v>318</v>
      </c>
      <c r="E28" s="53">
        <v>1200000</v>
      </c>
      <c r="F28" s="53">
        <v>720000</v>
      </c>
      <c r="G28" s="53">
        <v>480000</v>
      </c>
      <c r="H28" s="53">
        <f t="shared" si="0"/>
        <v>240000</v>
      </c>
      <c r="I28" s="53">
        <f t="shared" si="1"/>
        <v>840000</v>
      </c>
      <c r="J28" s="53">
        <f t="shared" si="2"/>
        <v>503999.99999999994</v>
      </c>
      <c r="K28" s="53">
        <f t="shared" si="3"/>
        <v>336000</v>
      </c>
      <c r="L28" s="53">
        <f t="shared" si="4"/>
        <v>168000</v>
      </c>
      <c r="X28" s="36"/>
    </row>
    <row r="29" spans="1:24" ht="63">
      <c r="A29" s="23">
        <v>4</v>
      </c>
      <c r="B29" s="26" t="s">
        <v>238</v>
      </c>
      <c r="C29" s="26" t="s">
        <v>239</v>
      </c>
      <c r="D29" s="26" t="s">
        <v>294</v>
      </c>
      <c r="E29" s="53">
        <v>1300000</v>
      </c>
      <c r="F29" s="53">
        <v>780000</v>
      </c>
      <c r="G29" s="53">
        <v>520000</v>
      </c>
      <c r="H29" s="53">
        <f t="shared" si="0"/>
        <v>260000</v>
      </c>
      <c r="I29" s="53">
        <f t="shared" si="1"/>
        <v>910000</v>
      </c>
      <c r="J29" s="53">
        <f t="shared" si="2"/>
        <v>546000</v>
      </c>
      <c r="K29" s="53">
        <f t="shared" si="3"/>
        <v>364000</v>
      </c>
      <c r="L29" s="53">
        <f t="shared" si="4"/>
        <v>182000</v>
      </c>
      <c r="X29" s="36"/>
    </row>
    <row r="30" spans="1:24" ht="31.5">
      <c r="A30" s="23">
        <v>5</v>
      </c>
      <c r="B30" s="92" t="s">
        <v>399</v>
      </c>
      <c r="C30" s="26" t="s">
        <v>237</v>
      </c>
      <c r="D30" s="26" t="s">
        <v>240</v>
      </c>
      <c r="E30" s="43">
        <v>600000</v>
      </c>
      <c r="F30" s="53">
        <v>360000</v>
      </c>
      <c r="G30" s="53">
        <v>240000</v>
      </c>
      <c r="H30" s="53"/>
      <c r="I30" s="53">
        <f t="shared" si="1"/>
        <v>420000</v>
      </c>
      <c r="J30" s="53">
        <f t="shared" si="2"/>
        <v>251999.99999999997</v>
      </c>
      <c r="K30" s="53">
        <f t="shared" si="3"/>
        <v>168000</v>
      </c>
      <c r="L30" s="53"/>
      <c r="X30" s="36"/>
    </row>
    <row r="31" spans="1:24" ht="42" customHeight="1">
      <c r="A31" s="23">
        <v>6</v>
      </c>
      <c r="B31" s="92" t="s">
        <v>400</v>
      </c>
      <c r="C31" s="26" t="s">
        <v>313</v>
      </c>
      <c r="D31" s="26" t="s">
        <v>241</v>
      </c>
      <c r="E31" s="53">
        <v>350000</v>
      </c>
      <c r="F31" s="53">
        <v>210000</v>
      </c>
      <c r="G31" s="53"/>
      <c r="H31" s="53"/>
      <c r="I31" s="53">
        <f t="shared" si="1"/>
        <v>244999.99999999997</v>
      </c>
      <c r="J31" s="53">
        <f t="shared" si="2"/>
        <v>147000</v>
      </c>
      <c r="K31" s="53">
        <f t="shared" si="3"/>
        <v>98000</v>
      </c>
      <c r="L31" s="53"/>
      <c r="X31" s="36"/>
    </row>
    <row r="32" spans="1:24" ht="30" customHeight="1">
      <c r="A32" s="30" t="s">
        <v>6</v>
      </c>
      <c r="B32" s="190" t="s">
        <v>368</v>
      </c>
      <c r="C32" s="191"/>
      <c r="D32" s="41"/>
      <c r="E32" s="53"/>
      <c r="F32" s="53"/>
      <c r="G32" s="53"/>
      <c r="H32" s="53"/>
      <c r="I32" s="53"/>
      <c r="J32" s="53"/>
      <c r="K32" s="53"/>
      <c r="L32" s="53"/>
      <c r="X32" s="36"/>
    </row>
    <row r="33" spans="1:24" ht="60.75" customHeight="1">
      <c r="A33" s="23">
        <v>1</v>
      </c>
      <c r="B33" s="26" t="s">
        <v>307</v>
      </c>
      <c r="C33" s="26" t="s">
        <v>242</v>
      </c>
      <c r="D33" s="26" t="s">
        <v>243</v>
      </c>
      <c r="E33" s="53">
        <v>2400000</v>
      </c>
      <c r="F33" s="53">
        <v>1440000</v>
      </c>
      <c r="G33" s="53">
        <v>960000</v>
      </c>
      <c r="H33" s="53">
        <f t="shared" si="0"/>
        <v>480000</v>
      </c>
      <c r="I33" s="53">
        <f t="shared" si="1"/>
        <v>1680000</v>
      </c>
      <c r="J33" s="53">
        <f t="shared" si="2"/>
        <v>1007999.9999999999</v>
      </c>
      <c r="K33" s="53">
        <f t="shared" si="3"/>
        <v>672000</v>
      </c>
      <c r="L33" s="53">
        <f t="shared" si="4"/>
        <v>336000</v>
      </c>
      <c r="X33" s="36"/>
    </row>
    <row r="34" spans="1:24" ht="47.25">
      <c r="A34" s="23">
        <v>2</v>
      </c>
      <c r="B34" s="26" t="s">
        <v>244</v>
      </c>
      <c r="C34" s="26" t="s">
        <v>245</v>
      </c>
      <c r="D34" s="26" t="s">
        <v>295</v>
      </c>
      <c r="E34" s="53">
        <v>2400000</v>
      </c>
      <c r="F34" s="53">
        <v>1440000</v>
      </c>
      <c r="G34" s="53">
        <v>960000</v>
      </c>
      <c r="H34" s="53">
        <f t="shared" si="0"/>
        <v>480000</v>
      </c>
      <c r="I34" s="53">
        <f t="shared" si="1"/>
        <v>1680000</v>
      </c>
      <c r="J34" s="53">
        <f t="shared" si="2"/>
        <v>1007999.9999999999</v>
      </c>
      <c r="K34" s="53">
        <f t="shared" si="3"/>
        <v>672000</v>
      </c>
      <c r="L34" s="53">
        <f t="shared" si="4"/>
        <v>336000</v>
      </c>
      <c r="X34" s="36"/>
    </row>
    <row r="35" spans="1:24" ht="66" customHeight="1">
      <c r="A35" s="23">
        <v>3</v>
      </c>
      <c r="B35" s="26" t="s">
        <v>308</v>
      </c>
      <c r="C35" s="192" t="s">
        <v>296</v>
      </c>
      <c r="D35" s="192"/>
      <c r="E35" s="53">
        <v>2400000</v>
      </c>
      <c r="F35" s="53">
        <v>1440000</v>
      </c>
      <c r="G35" s="53">
        <v>960000</v>
      </c>
      <c r="H35" s="53">
        <f t="shared" si="0"/>
        <v>480000</v>
      </c>
      <c r="I35" s="53">
        <f t="shared" si="1"/>
        <v>1680000</v>
      </c>
      <c r="J35" s="53">
        <f t="shared" si="2"/>
        <v>1007999.9999999999</v>
      </c>
      <c r="K35" s="53">
        <f t="shared" si="3"/>
        <v>672000</v>
      </c>
      <c r="L35" s="53">
        <f t="shared" si="4"/>
        <v>336000</v>
      </c>
      <c r="X35" s="36"/>
    </row>
    <row r="36" spans="1:24" ht="39" customHeight="1">
      <c r="A36" s="23">
        <v>4</v>
      </c>
      <c r="B36" s="26" t="s">
        <v>246</v>
      </c>
      <c r="C36" s="26" t="s">
        <v>279</v>
      </c>
      <c r="D36" s="26" t="s">
        <v>297</v>
      </c>
      <c r="E36" s="53">
        <v>2400000</v>
      </c>
      <c r="F36" s="53">
        <v>1440000</v>
      </c>
      <c r="G36" s="53">
        <v>960000</v>
      </c>
      <c r="H36" s="53">
        <f t="shared" si="0"/>
        <v>480000</v>
      </c>
      <c r="I36" s="53">
        <f t="shared" si="1"/>
        <v>1680000</v>
      </c>
      <c r="J36" s="53">
        <f t="shared" si="2"/>
        <v>1007999.9999999999</v>
      </c>
      <c r="K36" s="53">
        <f t="shared" si="3"/>
        <v>672000</v>
      </c>
      <c r="L36" s="53">
        <f t="shared" si="4"/>
        <v>336000</v>
      </c>
      <c r="X36" s="36"/>
    </row>
    <row r="37" spans="1:24" ht="78.75">
      <c r="A37" s="23">
        <v>5</v>
      </c>
      <c r="B37" s="26" t="s">
        <v>330</v>
      </c>
      <c r="C37" s="26" t="s">
        <v>298</v>
      </c>
      <c r="D37" s="26" t="s">
        <v>247</v>
      </c>
      <c r="E37" s="53">
        <v>1800000</v>
      </c>
      <c r="F37" s="53">
        <v>1080000</v>
      </c>
      <c r="G37" s="53">
        <v>720000</v>
      </c>
      <c r="H37" s="53">
        <f t="shared" si="0"/>
        <v>360000</v>
      </c>
      <c r="I37" s="53">
        <f t="shared" si="1"/>
        <v>1260000</v>
      </c>
      <c r="J37" s="53">
        <f t="shared" si="2"/>
        <v>756000</v>
      </c>
      <c r="K37" s="53">
        <f t="shared" si="3"/>
        <v>504000</v>
      </c>
      <c r="L37" s="53">
        <f t="shared" si="4"/>
        <v>251999.99999999997</v>
      </c>
      <c r="X37" s="36"/>
    </row>
    <row r="38" spans="1:24" ht="42" customHeight="1">
      <c r="A38" s="23">
        <v>6</v>
      </c>
      <c r="B38" s="26" t="s">
        <v>331</v>
      </c>
      <c r="C38" s="26" t="s">
        <v>248</v>
      </c>
      <c r="D38" s="26" t="s">
        <v>249</v>
      </c>
      <c r="E38" s="53">
        <v>1450000</v>
      </c>
      <c r="F38" s="53">
        <v>870000</v>
      </c>
      <c r="G38" s="53">
        <v>580000</v>
      </c>
      <c r="H38" s="53">
        <f t="shared" si="0"/>
        <v>290000</v>
      </c>
      <c r="I38" s="53">
        <f t="shared" si="1"/>
        <v>1014999.9999999999</v>
      </c>
      <c r="J38" s="53">
        <f t="shared" si="2"/>
        <v>609000</v>
      </c>
      <c r="K38" s="53">
        <f t="shared" si="3"/>
        <v>406000</v>
      </c>
      <c r="L38" s="53">
        <f t="shared" si="4"/>
        <v>203000</v>
      </c>
      <c r="X38" s="36"/>
    </row>
    <row r="39" spans="1:24" ht="35.25" customHeight="1">
      <c r="A39" s="23">
        <v>7</v>
      </c>
      <c r="B39" s="26" t="s">
        <v>334</v>
      </c>
      <c r="C39" s="26" t="s">
        <v>299</v>
      </c>
      <c r="D39" s="26" t="s">
        <v>250</v>
      </c>
      <c r="E39" s="53">
        <v>1450000</v>
      </c>
      <c r="F39" s="53">
        <v>870000</v>
      </c>
      <c r="G39" s="53">
        <v>580000</v>
      </c>
      <c r="H39" s="53">
        <f t="shared" si="0"/>
        <v>290000</v>
      </c>
      <c r="I39" s="53">
        <f t="shared" si="1"/>
        <v>1014999.9999999999</v>
      </c>
      <c r="J39" s="53">
        <f t="shared" si="2"/>
        <v>609000</v>
      </c>
      <c r="K39" s="53">
        <f t="shared" si="3"/>
        <v>406000</v>
      </c>
      <c r="L39" s="53">
        <f t="shared" si="4"/>
        <v>203000</v>
      </c>
      <c r="X39" s="36"/>
    </row>
    <row r="40" spans="1:24" ht="35.25" customHeight="1">
      <c r="A40" s="23">
        <v>8</v>
      </c>
      <c r="B40" s="26" t="s">
        <v>335</v>
      </c>
      <c r="C40" s="26" t="s">
        <v>251</v>
      </c>
      <c r="D40" s="26" t="s">
        <v>243</v>
      </c>
      <c r="E40" s="53">
        <v>1950000</v>
      </c>
      <c r="F40" s="53">
        <v>1170000</v>
      </c>
      <c r="G40" s="53">
        <v>780000</v>
      </c>
      <c r="H40" s="53">
        <f t="shared" si="0"/>
        <v>390000</v>
      </c>
      <c r="I40" s="53">
        <f t="shared" si="1"/>
        <v>1365000</v>
      </c>
      <c r="J40" s="53">
        <f t="shared" si="2"/>
        <v>819000</v>
      </c>
      <c r="K40" s="53">
        <f t="shared" si="3"/>
        <v>546000</v>
      </c>
      <c r="L40" s="53">
        <f t="shared" si="4"/>
        <v>273000</v>
      </c>
      <c r="X40" s="36"/>
    </row>
    <row r="41" spans="1:24" ht="35.25" customHeight="1">
      <c r="A41" s="23">
        <v>9</v>
      </c>
      <c r="B41" s="26" t="s">
        <v>309</v>
      </c>
      <c r="C41" s="26" t="s">
        <v>252</v>
      </c>
      <c r="D41" s="26" t="s">
        <v>253</v>
      </c>
      <c r="E41" s="53">
        <v>1450000</v>
      </c>
      <c r="F41" s="53">
        <v>870000</v>
      </c>
      <c r="G41" s="53">
        <v>580000</v>
      </c>
      <c r="H41" s="53">
        <f t="shared" si="0"/>
        <v>290000</v>
      </c>
      <c r="I41" s="53">
        <f t="shared" si="1"/>
        <v>1014999.9999999999</v>
      </c>
      <c r="J41" s="53">
        <f t="shared" si="2"/>
        <v>609000</v>
      </c>
      <c r="K41" s="53">
        <f t="shared" si="3"/>
        <v>406000</v>
      </c>
      <c r="L41" s="53">
        <f t="shared" si="4"/>
        <v>203000</v>
      </c>
      <c r="X41" s="36"/>
    </row>
    <row r="42" spans="1:24" ht="63">
      <c r="A42" s="23">
        <v>10</v>
      </c>
      <c r="B42" s="26" t="s">
        <v>286</v>
      </c>
      <c r="C42" s="26" t="s">
        <v>254</v>
      </c>
      <c r="D42" s="26" t="s">
        <v>255</v>
      </c>
      <c r="E42" s="53">
        <v>480000</v>
      </c>
      <c r="F42" s="53">
        <v>288000</v>
      </c>
      <c r="G42" s="53"/>
      <c r="H42" s="53"/>
      <c r="I42" s="53">
        <f t="shared" si="1"/>
        <v>336000</v>
      </c>
      <c r="J42" s="53">
        <f t="shared" si="2"/>
        <v>201600</v>
      </c>
      <c r="K42" s="53">
        <f t="shared" si="3"/>
        <v>134400</v>
      </c>
      <c r="L42" s="53"/>
      <c r="X42" s="36"/>
    </row>
    <row r="43" spans="1:24" ht="50.25" customHeight="1">
      <c r="A43" s="23">
        <v>11</v>
      </c>
      <c r="B43" s="26" t="s">
        <v>332</v>
      </c>
      <c r="C43" s="192" t="s">
        <v>256</v>
      </c>
      <c r="D43" s="192"/>
      <c r="E43" s="53">
        <v>700000</v>
      </c>
      <c r="F43" s="53">
        <v>420000</v>
      </c>
      <c r="G43" s="53">
        <v>280000</v>
      </c>
      <c r="H43" s="53"/>
      <c r="I43" s="53">
        <f t="shared" si="1"/>
        <v>489999.99999999994</v>
      </c>
      <c r="J43" s="53">
        <f t="shared" si="2"/>
        <v>294000</v>
      </c>
      <c r="K43" s="53">
        <f t="shared" si="3"/>
        <v>196000</v>
      </c>
      <c r="L43" s="53"/>
      <c r="X43" s="36"/>
    </row>
    <row r="44" spans="1:24" ht="15.75">
      <c r="A44" s="23">
        <v>12</v>
      </c>
      <c r="B44" s="26" t="s">
        <v>257</v>
      </c>
      <c r="C44" s="26" t="s">
        <v>287</v>
      </c>
      <c r="D44" s="26" t="s">
        <v>258</v>
      </c>
      <c r="E44" s="43">
        <v>1000000</v>
      </c>
      <c r="F44" s="53">
        <v>600000</v>
      </c>
      <c r="G44" s="53">
        <v>400000</v>
      </c>
      <c r="H44" s="53"/>
      <c r="I44" s="53">
        <f t="shared" si="1"/>
        <v>700000</v>
      </c>
      <c r="J44" s="53">
        <f t="shared" si="2"/>
        <v>420000</v>
      </c>
      <c r="K44" s="53">
        <f t="shared" si="3"/>
        <v>280000</v>
      </c>
      <c r="L44" s="53"/>
      <c r="X44" s="36"/>
    </row>
    <row r="45" spans="1:24" ht="69.75" customHeight="1">
      <c r="A45" s="23">
        <v>13</v>
      </c>
      <c r="B45" s="26" t="s">
        <v>259</v>
      </c>
      <c r="C45" s="26" t="s">
        <v>260</v>
      </c>
      <c r="D45" s="26" t="s">
        <v>261</v>
      </c>
      <c r="E45" s="43">
        <v>1000000</v>
      </c>
      <c r="F45" s="53">
        <v>600000</v>
      </c>
      <c r="G45" s="53">
        <v>400000</v>
      </c>
      <c r="H45" s="53">
        <f t="shared" si="0"/>
        <v>200000</v>
      </c>
      <c r="I45" s="53">
        <f t="shared" si="1"/>
        <v>700000</v>
      </c>
      <c r="J45" s="53">
        <f t="shared" si="2"/>
        <v>420000</v>
      </c>
      <c r="K45" s="53">
        <f t="shared" si="3"/>
        <v>280000</v>
      </c>
      <c r="L45" s="53">
        <f t="shared" si="4"/>
        <v>140000</v>
      </c>
      <c r="X45" s="36"/>
    </row>
    <row r="46" spans="1:24" ht="55.5" customHeight="1">
      <c r="A46" s="23">
        <v>14</v>
      </c>
      <c r="B46" s="26" t="s">
        <v>310</v>
      </c>
      <c r="C46" s="26" t="s">
        <v>262</v>
      </c>
      <c r="D46" s="26" t="s">
        <v>263</v>
      </c>
      <c r="E46" s="43">
        <v>700000</v>
      </c>
      <c r="F46" s="53">
        <v>420000</v>
      </c>
      <c r="G46" s="53">
        <v>280000</v>
      </c>
      <c r="H46" s="53"/>
      <c r="I46" s="53">
        <f t="shared" si="1"/>
        <v>489999.99999999994</v>
      </c>
      <c r="J46" s="53">
        <f t="shared" si="2"/>
        <v>294000</v>
      </c>
      <c r="K46" s="53">
        <f t="shared" si="3"/>
        <v>196000</v>
      </c>
      <c r="L46" s="53"/>
      <c r="X46" s="36"/>
    </row>
    <row r="47" spans="1:24" ht="57" customHeight="1">
      <c r="A47" s="23">
        <v>15</v>
      </c>
      <c r="B47" s="26" t="s">
        <v>310</v>
      </c>
      <c r="C47" s="26" t="s">
        <v>263</v>
      </c>
      <c r="D47" s="26" t="s">
        <v>300</v>
      </c>
      <c r="E47" s="43">
        <v>900000</v>
      </c>
      <c r="F47" s="53">
        <v>540000</v>
      </c>
      <c r="G47" s="53">
        <v>360000</v>
      </c>
      <c r="H47" s="53">
        <f t="shared" si="0"/>
        <v>180000</v>
      </c>
      <c r="I47" s="53">
        <f t="shared" si="1"/>
        <v>630000</v>
      </c>
      <c r="J47" s="53">
        <f t="shared" si="2"/>
        <v>378000</v>
      </c>
      <c r="K47" s="53">
        <f t="shared" si="3"/>
        <v>252000</v>
      </c>
      <c r="L47" s="53">
        <f t="shared" si="4"/>
        <v>125999.99999999999</v>
      </c>
      <c r="X47" s="36"/>
    </row>
    <row r="48" spans="1:24" ht="19.5" customHeight="1">
      <c r="A48" s="30" t="s">
        <v>7</v>
      </c>
      <c r="B48" s="90" t="s">
        <v>54</v>
      </c>
      <c r="C48" s="91"/>
      <c r="D48" s="91"/>
      <c r="E48" s="53"/>
      <c r="F48" s="53"/>
      <c r="G48" s="53"/>
      <c r="H48" s="53"/>
      <c r="I48" s="53"/>
      <c r="J48" s="53"/>
      <c r="K48" s="53"/>
      <c r="L48" s="53"/>
      <c r="X48" s="36"/>
    </row>
    <row r="49" spans="1:24" ht="31.5">
      <c r="A49" s="23">
        <v>1</v>
      </c>
      <c r="B49" s="26" t="s">
        <v>319</v>
      </c>
      <c r="C49" s="26" t="s">
        <v>264</v>
      </c>
      <c r="D49" s="26" t="s">
        <v>265</v>
      </c>
      <c r="E49" s="53">
        <v>1150000</v>
      </c>
      <c r="F49" s="53">
        <v>690000</v>
      </c>
      <c r="G49" s="53">
        <v>460000</v>
      </c>
      <c r="H49" s="53">
        <f t="shared" si="0"/>
        <v>230000</v>
      </c>
      <c r="I49" s="53">
        <f t="shared" si="1"/>
        <v>805000</v>
      </c>
      <c r="J49" s="53">
        <f t="shared" si="2"/>
        <v>482999.99999999994</v>
      </c>
      <c r="K49" s="53">
        <f t="shared" si="3"/>
        <v>322000</v>
      </c>
      <c r="L49" s="53">
        <f t="shared" si="4"/>
        <v>161000</v>
      </c>
      <c r="X49" s="36"/>
    </row>
    <row r="50" spans="1:24" ht="48.75" customHeight="1">
      <c r="A50" s="23">
        <v>2</v>
      </c>
      <c r="B50" s="26" t="s">
        <v>320</v>
      </c>
      <c r="C50" s="26" t="s">
        <v>265</v>
      </c>
      <c r="D50" s="26" t="s">
        <v>266</v>
      </c>
      <c r="E50" s="53">
        <v>750000</v>
      </c>
      <c r="F50" s="53">
        <v>450000</v>
      </c>
      <c r="G50" s="53">
        <v>300000</v>
      </c>
      <c r="H50" s="53"/>
      <c r="I50" s="53">
        <f t="shared" si="1"/>
        <v>525000</v>
      </c>
      <c r="J50" s="53">
        <f t="shared" si="2"/>
        <v>315000</v>
      </c>
      <c r="K50" s="53">
        <f t="shared" si="3"/>
        <v>210000</v>
      </c>
      <c r="L50" s="53"/>
      <c r="X50" s="36"/>
    </row>
    <row r="51" spans="1:24" ht="31.5">
      <c r="A51" s="23">
        <v>3</v>
      </c>
      <c r="B51" s="26" t="s">
        <v>314</v>
      </c>
      <c r="C51" s="26" t="s">
        <v>267</v>
      </c>
      <c r="D51" s="26" t="s">
        <v>268</v>
      </c>
      <c r="E51" s="53">
        <v>400000</v>
      </c>
      <c r="F51" s="53">
        <v>240000</v>
      </c>
      <c r="G51" s="53">
        <v>160000</v>
      </c>
      <c r="H51" s="53"/>
      <c r="I51" s="53">
        <f t="shared" si="1"/>
        <v>280000</v>
      </c>
      <c r="J51" s="53">
        <f t="shared" si="2"/>
        <v>168000</v>
      </c>
      <c r="K51" s="53">
        <f t="shared" si="3"/>
        <v>112000</v>
      </c>
      <c r="L51" s="53"/>
      <c r="X51" s="36"/>
    </row>
    <row r="52" spans="1:24" ht="47.25">
      <c r="A52" s="23">
        <v>4</v>
      </c>
      <c r="B52" s="26" t="s">
        <v>305</v>
      </c>
      <c r="C52" s="26" t="s">
        <v>301</v>
      </c>
      <c r="D52" s="26" t="s">
        <v>270</v>
      </c>
      <c r="E52" s="53">
        <v>400000</v>
      </c>
      <c r="F52" s="53">
        <v>240000</v>
      </c>
      <c r="G52" s="53">
        <v>160000</v>
      </c>
      <c r="H52" s="53"/>
      <c r="I52" s="53">
        <f t="shared" si="1"/>
        <v>280000</v>
      </c>
      <c r="J52" s="53">
        <f t="shared" si="2"/>
        <v>168000</v>
      </c>
      <c r="K52" s="53">
        <f t="shared" si="3"/>
        <v>112000</v>
      </c>
      <c r="L52" s="53"/>
      <c r="X52" s="36"/>
    </row>
    <row r="53" spans="1:24" ht="47.25">
      <c r="A53" s="23">
        <v>5</v>
      </c>
      <c r="B53" s="92" t="s">
        <v>401</v>
      </c>
      <c r="C53" s="26" t="s">
        <v>269</v>
      </c>
      <c r="D53" s="26" t="s">
        <v>271</v>
      </c>
      <c r="E53" s="53">
        <v>400000</v>
      </c>
      <c r="F53" s="53">
        <v>240000</v>
      </c>
      <c r="G53" s="53">
        <v>160000</v>
      </c>
      <c r="H53" s="53"/>
      <c r="I53" s="53">
        <f t="shared" si="1"/>
        <v>280000</v>
      </c>
      <c r="J53" s="53">
        <f t="shared" si="2"/>
        <v>168000</v>
      </c>
      <c r="K53" s="53">
        <f t="shared" si="3"/>
        <v>112000</v>
      </c>
      <c r="L53" s="53"/>
      <c r="X53" s="36"/>
    </row>
    <row r="54" spans="1:24" ht="24.75" customHeight="1">
      <c r="A54" s="30" t="s">
        <v>195</v>
      </c>
      <c r="B54" s="190" t="s">
        <v>134</v>
      </c>
      <c r="C54" s="191"/>
      <c r="D54" s="41"/>
      <c r="E54" s="53"/>
      <c r="F54" s="53"/>
      <c r="G54" s="53"/>
      <c r="H54" s="53"/>
      <c r="I54" s="53"/>
      <c r="J54" s="53"/>
      <c r="K54" s="53"/>
      <c r="L54" s="53"/>
      <c r="X54" s="36"/>
    </row>
    <row r="55" spans="1:24" ht="47.25">
      <c r="A55" s="23">
        <v>1</v>
      </c>
      <c r="B55" s="26" t="s">
        <v>333</v>
      </c>
      <c r="C55" s="23" t="s">
        <v>272</v>
      </c>
      <c r="D55" s="23" t="s">
        <v>273</v>
      </c>
      <c r="E55" s="53">
        <v>400000</v>
      </c>
      <c r="F55" s="53">
        <v>240000</v>
      </c>
      <c r="G55" s="53"/>
      <c r="H55" s="53"/>
      <c r="I55" s="53">
        <f t="shared" si="1"/>
        <v>280000</v>
      </c>
      <c r="J55" s="53">
        <f t="shared" si="2"/>
        <v>168000</v>
      </c>
      <c r="K55" s="53">
        <f t="shared" si="3"/>
        <v>112000</v>
      </c>
      <c r="L55" s="53"/>
      <c r="X55" s="36"/>
    </row>
    <row r="56" spans="1:24" ht="31.5">
      <c r="A56" s="23">
        <v>2</v>
      </c>
      <c r="B56" s="92" t="s">
        <v>210</v>
      </c>
      <c r="C56" s="41"/>
      <c r="D56" s="41"/>
      <c r="E56" s="53"/>
      <c r="F56" s="53"/>
      <c r="G56" s="53"/>
      <c r="H56" s="53"/>
      <c r="I56" s="53"/>
      <c r="J56" s="53"/>
      <c r="K56" s="53"/>
      <c r="L56" s="53"/>
      <c r="X56" s="36"/>
    </row>
    <row r="57" spans="1:24" ht="47.25">
      <c r="A57" s="23" t="s">
        <v>196</v>
      </c>
      <c r="B57" s="26" t="s">
        <v>274</v>
      </c>
      <c r="C57" s="23" t="s">
        <v>275</v>
      </c>
      <c r="D57" s="23" t="s">
        <v>302</v>
      </c>
      <c r="E57" s="53">
        <v>350000</v>
      </c>
      <c r="F57" s="53">
        <v>210000</v>
      </c>
      <c r="G57" s="53"/>
      <c r="H57" s="53"/>
      <c r="I57" s="53">
        <f t="shared" si="1"/>
        <v>244999.99999999997</v>
      </c>
      <c r="J57" s="53">
        <f t="shared" si="2"/>
        <v>147000</v>
      </c>
      <c r="K57" s="53">
        <f t="shared" si="3"/>
        <v>98000</v>
      </c>
      <c r="L57" s="53"/>
      <c r="X57" s="36"/>
    </row>
    <row r="58" spans="1:24" ht="49.5" customHeight="1">
      <c r="A58" s="23" t="s">
        <v>197</v>
      </c>
      <c r="B58" s="26" t="s">
        <v>304</v>
      </c>
      <c r="C58" s="23" t="s">
        <v>303</v>
      </c>
      <c r="D58" s="23" t="s">
        <v>315</v>
      </c>
      <c r="E58" s="53">
        <v>300000</v>
      </c>
      <c r="F58" s="53">
        <v>180000</v>
      </c>
      <c r="G58" s="53"/>
      <c r="H58" s="53"/>
      <c r="I58" s="53">
        <f t="shared" si="1"/>
        <v>210000</v>
      </c>
      <c r="J58" s="53">
        <f t="shared" si="2"/>
        <v>125999.99999999999</v>
      </c>
      <c r="K58" s="53">
        <f t="shared" si="3"/>
        <v>84000</v>
      </c>
      <c r="L58" s="53"/>
      <c r="X58" s="36"/>
    </row>
    <row r="59" spans="1:24" ht="36.75" customHeight="1">
      <c r="A59" s="23">
        <v>3</v>
      </c>
      <c r="B59" s="26" t="s">
        <v>276</v>
      </c>
      <c r="C59" s="23" t="s">
        <v>277</v>
      </c>
      <c r="D59" s="23" t="s">
        <v>278</v>
      </c>
      <c r="E59" s="53">
        <v>400000</v>
      </c>
      <c r="F59" s="53">
        <v>240000</v>
      </c>
      <c r="G59" s="53">
        <v>160000</v>
      </c>
      <c r="H59" s="53"/>
      <c r="I59" s="53">
        <f t="shared" si="1"/>
        <v>280000</v>
      </c>
      <c r="J59" s="53">
        <f t="shared" si="2"/>
        <v>168000</v>
      </c>
      <c r="K59" s="53">
        <f t="shared" si="3"/>
        <v>112000</v>
      </c>
      <c r="L59" s="53"/>
      <c r="X59" s="36"/>
    </row>
    <row r="60" spans="1:23" ht="19.5" customHeight="1">
      <c r="A60" s="45" t="s">
        <v>402</v>
      </c>
      <c r="B60" s="45"/>
      <c r="C60" s="45"/>
      <c r="D60" s="45"/>
      <c r="E60" s="45"/>
      <c r="G60" s="47"/>
      <c r="H60" s="47"/>
      <c r="I60" s="47"/>
      <c r="J60" s="47"/>
      <c r="K60" s="47"/>
      <c r="L60" s="47"/>
      <c r="W60" s="38"/>
    </row>
    <row r="62" spans="1:24" ht="15.75">
      <c r="A62" s="48" t="s">
        <v>10</v>
      </c>
      <c r="F62" s="36"/>
      <c r="J62" s="60" t="s">
        <v>369</v>
      </c>
      <c r="V62" s="44"/>
      <c r="X62" s="49"/>
    </row>
    <row r="63" spans="1:24" ht="15.75">
      <c r="A63" s="48" t="s">
        <v>384</v>
      </c>
      <c r="F63" s="36"/>
      <c r="J63" s="60"/>
      <c r="V63" s="44"/>
      <c r="X63" s="49"/>
    </row>
    <row r="64" spans="1:14" s="38" customFormat="1" ht="15" customHeight="1">
      <c r="A64" s="186" t="s">
        <v>16</v>
      </c>
      <c r="B64" s="193" t="s">
        <v>12</v>
      </c>
      <c r="C64" s="189" t="s">
        <v>135</v>
      </c>
      <c r="D64" s="189"/>
      <c r="E64" s="189"/>
      <c r="F64" s="198" t="s">
        <v>136</v>
      </c>
      <c r="G64" s="199"/>
      <c r="H64" s="200"/>
      <c r="I64" s="189" t="s">
        <v>137</v>
      </c>
      <c r="J64" s="189"/>
      <c r="K64" s="189"/>
      <c r="L64" s="50"/>
      <c r="M64" s="50"/>
      <c r="N64" s="50"/>
    </row>
    <row r="65" spans="1:14" s="38" customFormat="1" ht="34.5" customHeight="1">
      <c r="A65" s="187"/>
      <c r="B65" s="194"/>
      <c r="C65" s="189"/>
      <c r="D65" s="189"/>
      <c r="E65" s="189"/>
      <c r="F65" s="201"/>
      <c r="G65" s="202"/>
      <c r="H65" s="203"/>
      <c r="I65" s="189"/>
      <c r="J65" s="189"/>
      <c r="K65" s="189"/>
      <c r="L65" s="50"/>
      <c r="M65" s="50"/>
      <c r="N65" s="50"/>
    </row>
    <row r="66" spans="1:14" s="38" customFormat="1" ht="15.75">
      <c r="A66" s="188"/>
      <c r="B66" s="195"/>
      <c r="C66" s="39" t="s">
        <v>13</v>
      </c>
      <c r="D66" s="40" t="s">
        <v>14</v>
      </c>
      <c r="E66" s="40" t="s">
        <v>15</v>
      </c>
      <c r="F66" s="40" t="s">
        <v>13</v>
      </c>
      <c r="G66" s="40" t="s">
        <v>14</v>
      </c>
      <c r="H66" s="40" t="s">
        <v>15</v>
      </c>
      <c r="I66" s="40" t="s">
        <v>13</v>
      </c>
      <c r="J66" s="40" t="s">
        <v>14</v>
      </c>
      <c r="K66" s="51" t="s">
        <v>15</v>
      </c>
      <c r="L66" s="50"/>
      <c r="M66" s="50"/>
      <c r="N66" s="50"/>
    </row>
    <row r="67" spans="1:14" s="38" customFormat="1" ht="36" customHeight="1">
      <c r="A67" s="23">
        <v>1</v>
      </c>
      <c r="B67" s="52" t="s">
        <v>138</v>
      </c>
      <c r="C67" s="120">
        <v>220000</v>
      </c>
      <c r="D67" s="96">
        <v>170000</v>
      </c>
      <c r="E67" s="96">
        <v>130000</v>
      </c>
      <c r="F67" s="53">
        <f aca="true" t="shared" si="5" ref="F67:G69">C67*0.8</f>
        <v>176000</v>
      </c>
      <c r="G67" s="53">
        <f t="shared" si="5"/>
        <v>136000</v>
      </c>
      <c r="H67" s="53">
        <f>E67*0.8</f>
        <v>104000</v>
      </c>
      <c r="I67" s="53">
        <f aca="true" t="shared" si="6" ref="I67:K69">C67*0.7</f>
        <v>154000</v>
      </c>
      <c r="J67" s="53">
        <f t="shared" si="6"/>
        <v>118999.99999999999</v>
      </c>
      <c r="K67" s="53">
        <f t="shared" si="6"/>
        <v>91000</v>
      </c>
      <c r="L67" s="50"/>
      <c r="M67" s="50"/>
      <c r="N67" s="50"/>
    </row>
    <row r="68" spans="1:14" s="38" customFormat="1" ht="31.5">
      <c r="A68" s="23">
        <v>2</v>
      </c>
      <c r="B68" s="52" t="s">
        <v>139</v>
      </c>
      <c r="C68" s="120">
        <v>170000</v>
      </c>
      <c r="D68" s="96">
        <v>140000</v>
      </c>
      <c r="E68" s="96">
        <v>120000</v>
      </c>
      <c r="F68" s="53">
        <f t="shared" si="5"/>
        <v>136000</v>
      </c>
      <c r="G68" s="53">
        <f t="shared" si="5"/>
        <v>112000</v>
      </c>
      <c r="H68" s="53">
        <f>E68*0.8</f>
        <v>96000</v>
      </c>
      <c r="I68" s="53">
        <f t="shared" si="6"/>
        <v>118999.99999999999</v>
      </c>
      <c r="J68" s="53">
        <f t="shared" si="6"/>
        <v>98000</v>
      </c>
      <c r="K68" s="53">
        <f t="shared" si="6"/>
        <v>84000</v>
      </c>
      <c r="L68" s="50"/>
      <c r="M68" s="50"/>
      <c r="N68" s="50"/>
    </row>
    <row r="69" spans="1:14" s="38" customFormat="1" ht="31.5">
      <c r="A69" s="23">
        <v>3</v>
      </c>
      <c r="B69" s="52" t="s">
        <v>140</v>
      </c>
      <c r="C69" s="120">
        <v>140000</v>
      </c>
      <c r="D69" s="96">
        <v>120000</v>
      </c>
      <c r="E69" s="96">
        <v>100000</v>
      </c>
      <c r="F69" s="53">
        <f t="shared" si="5"/>
        <v>112000</v>
      </c>
      <c r="G69" s="53">
        <f t="shared" si="5"/>
        <v>96000</v>
      </c>
      <c r="H69" s="53">
        <f>E69*0.8</f>
        <v>80000</v>
      </c>
      <c r="I69" s="53">
        <f t="shared" si="6"/>
        <v>98000</v>
      </c>
      <c r="J69" s="53">
        <f t="shared" si="6"/>
        <v>84000</v>
      </c>
      <c r="K69" s="53">
        <f t="shared" si="6"/>
        <v>70000</v>
      </c>
      <c r="L69" s="50"/>
      <c r="M69" s="50"/>
      <c r="N69" s="50"/>
    </row>
  </sheetData>
  <sheetProtection/>
  <mergeCells count="17">
    <mergeCell ref="A3:L3"/>
    <mergeCell ref="A2:L2"/>
    <mergeCell ref="J5:K5"/>
    <mergeCell ref="C64:E65"/>
    <mergeCell ref="A6:A7"/>
    <mergeCell ref="B6:B7"/>
    <mergeCell ref="C6:D6"/>
    <mergeCell ref="E6:H6"/>
    <mergeCell ref="I6:L6"/>
    <mergeCell ref="F64:H65"/>
    <mergeCell ref="A64:A66"/>
    <mergeCell ref="I64:K65"/>
    <mergeCell ref="B32:C32"/>
    <mergeCell ref="B54:C54"/>
    <mergeCell ref="C43:D43"/>
    <mergeCell ref="C35:D35"/>
    <mergeCell ref="B64:B66"/>
  </mergeCells>
  <printOptions/>
  <pageMargins left="0.2362204724409449" right="0.31496062992125984" top="0.984251968503937" bottom="0.7874015748031497" header="0.1968503937007874" footer="0.5118110236220472"/>
  <pageSetup firstPageNumber="170" useFirstPageNumber="1" horizontalDpi="600" verticalDpi="600" orientation="landscape" paperSize="9" scale="90" r:id="rId1"/>
  <headerFooter>
    <oddFooter>&amp;C&amp;P</oddFooter>
  </headerFooter>
  <colBreaks count="1" manualBreakCount="1">
    <brk id="23" max="65535" man="1"/>
  </colBreaks>
</worksheet>
</file>

<file path=xl/worksheets/sheet6.xml><?xml version="1.0" encoding="utf-8"?>
<worksheet xmlns="http://schemas.openxmlformats.org/spreadsheetml/2006/main" xmlns:r="http://schemas.openxmlformats.org/officeDocument/2006/relationships">
  <dimension ref="A1:E88"/>
  <sheetViews>
    <sheetView workbookViewId="0" topLeftCell="A1">
      <selection activeCell="C11" sqref="C11"/>
    </sheetView>
  </sheetViews>
  <sheetFormatPr defaultColWidth="9.140625" defaultRowHeight="15"/>
  <cols>
    <col min="1" max="1" width="7.00390625" style="14" customWidth="1"/>
    <col min="2" max="2" width="15.8515625" style="116" customWidth="1"/>
    <col min="3" max="3" width="24.421875" style="116" customWidth="1"/>
    <col min="4" max="4" width="27.00390625" style="116" customWidth="1"/>
    <col min="5" max="5" width="16.57421875" style="101" customWidth="1"/>
    <col min="6" max="16384" width="9.140625" style="101" customWidth="1"/>
  </cols>
  <sheetData>
    <row r="1" spans="1:5" ht="31.5" customHeight="1">
      <c r="A1" s="209" t="s">
        <v>324</v>
      </c>
      <c r="B1" s="209"/>
      <c r="C1" s="209"/>
      <c r="D1" s="209"/>
      <c r="E1" s="209"/>
    </row>
    <row r="2" spans="1:5" ht="15.75">
      <c r="A2" s="164" t="s">
        <v>11</v>
      </c>
      <c r="B2" s="164" t="s">
        <v>17</v>
      </c>
      <c r="C2" s="164" t="s">
        <v>18</v>
      </c>
      <c r="D2" s="164" t="s">
        <v>20</v>
      </c>
      <c r="E2" s="164" t="s">
        <v>21</v>
      </c>
    </row>
    <row r="3" spans="1:5" ht="15.75">
      <c r="A3" s="164"/>
      <c r="B3" s="164"/>
      <c r="C3" s="164"/>
      <c r="D3" s="164"/>
      <c r="E3" s="164"/>
    </row>
    <row r="4" spans="1:5" ht="31.5">
      <c r="A4" s="132"/>
      <c r="B4" s="137"/>
      <c r="C4" s="138" t="s">
        <v>19</v>
      </c>
      <c r="D4" s="138" t="s">
        <v>19</v>
      </c>
      <c r="E4" s="138" t="s">
        <v>19</v>
      </c>
    </row>
    <row r="5" spans="1:5" ht="15.75">
      <c r="A5" s="132" t="s">
        <v>4</v>
      </c>
      <c r="B5" s="137" t="s">
        <v>28</v>
      </c>
      <c r="C5" s="139"/>
      <c r="D5" s="139"/>
      <c r="E5" s="124"/>
    </row>
    <row r="6" spans="1:5" ht="15.75">
      <c r="A6" s="124">
        <v>1</v>
      </c>
      <c r="B6" s="139" t="s">
        <v>66</v>
      </c>
      <c r="C6" s="139"/>
      <c r="D6" s="139"/>
      <c r="E6" s="124"/>
    </row>
    <row r="7" spans="1:5" ht="15.75">
      <c r="A7" s="205">
        <v>2</v>
      </c>
      <c r="B7" s="206" t="s">
        <v>67</v>
      </c>
      <c r="C7" s="140" t="s">
        <v>207</v>
      </c>
      <c r="D7" s="141" t="s">
        <v>408</v>
      </c>
      <c r="E7" s="204" t="s">
        <v>40</v>
      </c>
    </row>
    <row r="8" spans="1:5" ht="47.25">
      <c r="A8" s="205"/>
      <c r="B8" s="206"/>
      <c r="C8" s="140" t="s">
        <v>68</v>
      </c>
      <c r="D8" s="140" t="s">
        <v>377</v>
      </c>
      <c r="E8" s="204"/>
    </row>
    <row r="9" spans="1:5" ht="15.75">
      <c r="A9" s="205"/>
      <c r="B9" s="206"/>
      <c r="C9" s="140" t="s">
        <v>69</v>
      </c>
      <c r="D9" s="140" t="s">
        <v>70</v>
      </c>
      <c r="E9" s="204"/>
    </row>
    <row r="10" spans="1:5" ht="17.25" customHeight="1">
      <c r="A10" s="205"/>
      <c r="B10" s="206"/>
      <c r="C10" s="140" t="s">
        <v>42</v>
      </c>
      <c r="D10" s="140" t="s">
        <v>71</v>
      </c>
      <c r="E10" s="204"/>
    </row>
    <row r="11" spans="1:5" ht="47.25">
      <c r="A11" s="205"/>
      <c r="B11" s="206"/>
      <c r="C11" s="140" t="s">
        <v>72</v>
      </c>
      <c r="D11" s="140" t="s">
        <v>378</v>
      </c>
      <c r="E11" s="204"/>
    </row>
    <row r="12" spans="1:5" ht="15.75">
      <c r="A12" s="205"/>
      <c r="B12" s="206"/>
      <c r="C12" s="140" t="s">
        <v>73</v>
      </c>
      <c r="D12" s="140"/>
      <c r="E12" s="204"/>
    </row>
    <row r="13" spans="1:5" ht="15.75">
      <c r="A13" s="205"/>
      <c r="B13" s="206"/>
      <c r="C13" s="140" t="s">
        <v>74</v>
      </c>
      <c r="D13" s="140"/>
      <c r="E13" s="204"/>
    </row>
    <row r="14" spans="1:5" ht="15.75">
      <c r="A14" s="205">
        <v>3</v>
      </c>
      <c r="B14" s="206" t="s">
        <v>75</v>
      </c>
      <c r="C14" s="139" t="s">
        <v>203</v>
      </c>
      <c r="D14" s="139" t="s">
        <v>204</v>
      </c>
      <c r="E14" s="205" t="s">
        <v>40</v>
      </c>
    </row>
    <row r="15" spans="1:5" ht="15.75">
      <c r="A15" s="205"/>
      <c r="B15" s="206"/>
      <c r="C15" s="139" t="s">
        <v>205</v>
      </c>
      <c r="D15" s="140" t="s">
        <v>206</v>
      </c>
      <c r="E15" s="205"/>
    </row>
    <row r="16" spans="1:5" ht="23.25" customHeight="1">
      <c r="A16" s="132" t="s">
        <v>5</v>
      </c>
      <c r="B16" s="137" t="s">
        <v>29</v>
      </c>
      <c r="C16" s="140"/>
      <c r="D16" s="140"/>
      <c r="E16" s="142"/>
    </row>
    <row r="17" spans="1:5" ht="15.75">
      <c r="A17" s="205">
        <v>4</v>
      </c>
      <c r="B17" s="206" t="s">
        <v>49</v>
      </c>
      <c r="C17" s="140" t="s">
        <v>76</v>
      </c>
      <c r="D17" s="140" t="s">
        <v>77</v>
      </c>
      <c r="E17" s="204" t="s">
        <v>40</v>
      </c>
    </row>
    <row r="18" spans="1:5" ht="15.75">
      <c r="A18" s="205"/>
      <c r="B18" s="206"/>
      <c r="C18" s="140" t="s">
        <v>78</v>
      </c>
      <c r="D18" s="207" t="s">
        <v>79</v>
      </c>
      <c r="E18" s="204"/>
    </row>
    <row r="19" spans="1:5" ht="22.5" customHeight="1">
      <c r="A19" s="205"/>
      <c r="B19" s="206"/>
      <c r="C19" s="140" t="s">
        <v>80</v>
      </c>
      <c r="D19" s="207"/>
      <c r="E19" s="204"/>
    </row>
    <row r="20" spans="1:5" ht="15.75">
      <c r="A20" s="205"/>
      <c r="B20" s="206"/>
      <c r="C20" s="140" t="s">
        <v>81</v>
      </c>
      <c r="D20" s="207"/>
      <c r="E20" s="204"/>
    </row>
    <row r="21" spans="1:5" ht="15.75">
      <c r="A21" s="132" t="s">
        <v>5</v>
      </c>
      <c r="B21" s="137" t="s">
        <v>82</v>
      </c>
      <c r="C21" s="139"/>
      <c r="D21" s="139"/>
      <c r="E21" s="124"/>
    </row>
    <row r="22" spans="1:5" ht="24" customHeight="1">
      <c r="A22" s="205">
        <v>5</v>
      </c>
      <c r="B22" s="206" t="s">
        <v>51</v>
      </c>
      <c r="C22" s="140" t="s">
        <v>85</v>
      </c>
      <c r="D22" s="140" t="s">
        <v>83</v>
      </c>
      <c r="E22" s="204" t="s">
        <v>40</v>
      </c>
    </row>
    <row r="23" spans="1:5" ht="15.75">
      <c r="A23" s="205"/>
      <c r="B23" s="206"/>
      <c r="C23" s="140"/>
      <c r="D23" s="140" t="s">
        <v>84</v>
      </c>
      <c r="E23" s="204"/>
    </row>
    <row r="24" spans="1:5" ht="15.75">
      <c r="A24" s="205">
        <v>6</v>
      </c>
      <c r="B24" s="206" t="s">
        <v>50</v>
      </c>
      <c r="C24" s="140" t="s">
        <v>39</v>
      </c>
      <c r="D24" s="140" t="s">
        <v>43</v>
      </c>
      <c r="E24" s="204" t="s">
        <v>40</v>
      </c>
    </row>
    <row r="25" spans="1:5" ht="15.75">
      <c r="A25" s="205"/>
      <c r="B25" s="206"/>
      <c r="C25" s="140"/>
      <c r="D25" s="140" t="s">
        <v>86</v>
      </c>
      <c r="E25" s="204"/>
    </row>
    <row r="26" spans="1:5" ht="15.75">
      <c r="A26" s="205"/>
      <c r="B26" s="206"/>
      <c r="C26" s="140"/>
      <c r="D26" s="140" t="s">
        <v>193</v>
      </c>
      <c r="E26" s="204"/>
    </row>
    <row r="27" spans="1:5" ht="15.75">
      <c r="A27" s="205"/>
      <c r="B27" s="206"/>
      <c r="C27" s="140"/>
      <c r="D27" s="140" t="s">
        <v>199</v>
      </c>
      <c r="E27" s="204"/>
    </row>
    <row r="28" spans="1:5" ht="15.75">
      <c r="A28" s="205"/>
      <c r="B28" s="206"/>
      <c r="C28" s="140"/>
      <c r="D28" s="140" t="s">
        <v>200</v>
      </c>
      <c r="E28" s="204"/>
    </row>
    <row r="29" spans="1:5" ht="47.25">
      <c r="A29" s="205">
        <v>7</v>
      </c>
      <c r="B29" s="206" t="s">
        <v>52</v>
      </c>
      <c r="C29" s="140" t="s">
        <v>87</v>
      </c>
      <c r="D29" s="140" t="s">
        <v>376</v>
      </c>
      <c r="E29" s="204" t="s">
        <v>40</v>
      </c>
    </row>
    <row r="30" spans="1:5" ht="47.25">
      <c r="A30" s="205"/>
      <c r="B30" s="206"/>
      <c r="C30" s="140" t="s">
        <v>88</v>
      </c>
      <c r="D30" s="140" t="s">
        <v>375</v>
      </c>
      <c r="E30" s="204"/>
    </row>
    <row r="31" spans="1:5" ht="15.75">
      <c r="A31" s="205"/>
      <c r="B31" s="206"/>
      <c r="C31" s="140" t="s">
        <v>89</v>
      </c>
      <c r="D31" s="143" t="s">
        <v>90</v>
      </c>
      <c r="E31" s="204"/>
    </row>
    <row r="32" spans="1:5" ht="15.75">
      <c r="A32" s="205"/>
      <c r="B32" s="206"/>
      <c r="C32" s="143" t="s">
        <v>192</v>
      </c>
      <c r="D32" s="143"/>
      <c r="E32" s="204"/>
    </row>
    <row r="33" spans="1:5" ht="15.75">
      <c r="A33" s="205">
        <v>8</v>
      </c>
      <c r="B33" s="206" t="s">
        <v>53</v>
      </c>
      <c r="C33" s="140" t="s">
        <v>92</v>
      </c>
      <c r="D33" s="140" t="s">
        <v>91</v>
      </c>
      <c r="E33" s="204" t="s">
        <v>40</v>
      </c>
    </row>
    <row r="34" spans="1:5" ht="15.75">
      <c r="A34" s="205"/>
      <c r="B34" s="206"/>
      <c r="C34" s="140" t="s">
        <v>93</v>
      </c>
      <c r="D34" s="140" t="s">
        <v>94</v>
      </c>
      <c r="E34" s="204"/>
    </row>
    <row r="35" spans="1:5" ht="15.75">
      <c r="A35" s="205"/>
      <c r="B35" s="206"/>
      <c r="C35" s="140" t="s">
        <v>95</v>
      </c>
      <c r="D35" s="140" t="s">
        <v>96</v>
      </c>
      <c r="E35" s="204"/>
    </row>
    <row r="36" spans="1:5" ht="15.75">
      <c r="A36" s="205"/>
      <c r="B36" s="206"/>
      <c r="C36" s="140" t="s">
        <v>97</v>
      </c>
      <c r="D36" s="140" t="s">
        <v>98</v>
      </c>
      <c r="E36" s="204"/>
    </row>
    <row r="37" spans="1:5" ht="15.75">
      <c r="A37" s="205"/>
      <c r="B37" s="206"/>
      <c r="C37" s="140" t="s">
        <v>99</v>
      </c>
      <c r="D37" s="207" t="s">
        <v>102</v>
      </c>
      <c r="E37" s="204"/>
    </row>
    <row r="38" spans="1:5" ht="15.75">
      <c r="A38" s="205"/>
      <c r="B38" s="206"/>
      <c r="C38" s="140" t="s">
        <v>101</v>
      </c>
      <c r="D38" s="207"/>
      <c r="E38" s="204"/>
    </row>
    <row r="39" spans="1:5" ht="15.75">
      <c r="A39" s="205"/>
      <c r="B39" s="206"/>
      <c r="C39" s="140" t="s">
        <v>100</v>
      </c>
      <c r="D39" s="207"/>
      <c r="E39" s="204"/>
    </row>
    <row r="40" spans="1:5" ht="15.75">
      <c r="A40" s="205"/>
      <c r="B40" s="206"/>
      <c r="C40" s="140" t="s">
        <v>103</v>
      </c>
      <c r="D40" s="207"/>
      <c r="E40" s="204"/>
    </row>
    <row r="41" spans="1:5" ht="15.75">
      <c r="A41" s="205">
        <v>9</v>
      </c>
      <c r="B41" s="206" t="s">
        <v>104</v>
      </c>
      <c r="C41" s="207" t="s">
        <v>379</v>
      </c>
      <c r="D41" s="207" t="s">
        <v>380</v>
      </c>
      <c r="E41" s="204" t="s">
        <v>40</v>
      </c>
    </row>
    <row r="42" spans="1:5" ht="15.75">
      <c r="A42" s="205"/>
      <c r="B42" s="206"/>
      <c r="C42" s="207"/>
      <c r="D42" s="207"/>
      <c r="E42" s="204"/>
    </row>
    <row r="43" spans="1:5" ht="15.75">
      <c r="A43" s="205"/>
      <c r="B43" s="206"/>
      <c r="C43" s="207"/>
      <c r="D43" s="207"/>
      <c r="E43" s="204"/>
    </row>
    <row r="44" spans="1:5" ht="47.25">
      <c r="A44" s="205">
        <v>10</v>
      </c>
      <c r="B44" s="206" t="s">
        <v>54</v>
      </c>
      <c r="C44" s="144" t="s">
        <v>185</v>
      </c>
      <c r="D44" s="140" t="s">
        <v>322</v>
      </c>
      <c r="E44" s="204" t="s">
        <v>40</v>
      </c>
    </row>
    <row r="45" spans="1:5" ht="15.75">
      <c r="A45" s="205"/>
      <c r="B45" s="206"/>
      <c r="C45" s="140" t="s">
        <v>105</v>
      </c>
      <c r="D45" s="140" t="s">
        <v>106</v>
      </c>
      <c r="E45" s="204"/>
    </row>
    <row r="46" spans="1:5" ht="15.75">
      <c r="A46" s="205"/>
      <c r="B46" s="206"/>
      <c r="C46" s="140"/>
      <c r="D46" s="140" t="s">
        <v>194</v>
      </c>
      <c r="E46" s="204"/>
    </row>
    <row r="47" spans="1:5" ht="15.75">
      <c r="A47" s="205"/>
      <c r="B47" s="206"/>
      <c r="C47" s="145"/>
      <c r="D47" s="140" t="s">
        <v>107</v>
      </c>
      <c r="E47" s="204"/>
    </row>
    <row r="48" spans="1:5" ht="15.75">
      <c r="A48" s="205"/>
      <c r="B48" s="206"/>
      <c r="C48" s="140"/>
      <c r="D48" s="140" t="s">
        <v>108</v>
      </c>
      <c r="E48" s="204"/>
    </row>
    <row r="49" spans="1:5" ht="15.75">
      <c r="A49" s="205"/>
      <c r="B49" s="206"/>
      <c r="C49" s="140"/>
      <c r="D49" s="140" t="s">
        <v>109</v>
      </c>
      <c r="E49" s="204"/>
    </row>
    <row r="50" spans="1:5" ht="15.75">
      <c r="A50" s="205"/>
      <c r="B50" s="206"/>
      <c r="C50" s="140"/>
      <c r="D50" s="146" t="s">
        <v>208</v>
      </c>
      <c r="E50" s="204"/>
    </row>
    <row r="51" spans="1:5" ht="47.25">
      <c r="A51" s="205">
        <v>11</v>
      </c>
      <c r="B51" s="206" t="s">
        <v>110</v>
      </c>
      <c r="C51" s="140" t="s">
        <v>111</v>
      </c>
      <c r="D51" s="140" t="s">
        <v>381</v>
      </c>
      <c r="E51" s="204"/>
    </row>
    <row r="52" spans="1:5" ht="15.75">
      <c r="A52" s="205"/>
      <c r="B52" s="206"/>
      <c r="C52" s="140"/>
      <c r="D52" s="140" t="s">
        <v>112</v>
      </c>
      <c r="E52" s="204"/>
    </row>
    <row r="53" spans="1:5" ht="15.75">
      <c r="A53" s="205"/>
      <c r="B53" s="206"/>
      <c r="C53" s="140"/>
      <c r="D53" s="140" t="s">
        <v>189</v>
      </c>
      <c r="E53" s="204"/>
    </row>
    <row r="54" spans="1:5" ht="15.75">
      <c r="A54" s="205"/>
      <c r="B54" s="206"/>
      <c r="C54" s="140"/>
      <c r="D54" s="140" t="s">
        <v>188</v>
      </c>
      <c r="E54" s="204"/>
    </row>
    <row r="55" spans="1:5" ht="63">
      <c r="A55" s="205"/>
      <c r="B55" s="206"/>
      <c r="C55" s="140"/>
      <c r="D55" s="147" t="s">
        <v>382</v>
      </c>
      <c r="E55" s="204"/>
    </row>
    <row r="56" spans="1:5" ht="15.75">
      <c r="A56" s="205"/>
      <c r="B56" s="206"/>
      <c r="C56" s="140"/>
      <c r="D56" s="208" t="s">
        <v>209</v>
      </c>
      <c r="E56" s="204"/>
    </row>
    <row r="57" spans="1:5" ht="6.75" customHeight="1" hidden="1">
      <c r="A57" s="205"/>
      <c r="B57" s="206"/>
      <c r="C57" s="140"/>
      <c r="D57" s="208"/>
      <c r="E57" s="204"/>
    </row>
    <row r="58" spans="1:5" ht="4.5" customHeight="1" hidden="1">
      <c r="A58" s="205"/>
      <c r="B58" s="206"/>
      <c r="C58" s="140"/>
      <c r="D58" s="208"/>
      <c r="E58" s="204"/>
    </row>
    <row r="59" spans="1:5" ht="21" customHeight="1">
      <c r="A59" s="205">
        <v>12</v>
      </c>
      <c r="B59" s="206" t="s">
        <v>58</v>
      </c>
      <c r="C59" s="140" t="s">
        <v>113</v>
      </c>
      <c r="D59" s="208" t="s">
        <v>114</v>
      </c>
      <c r="E59" s="204" t="s">
        <v>40</v>
      </c>
    </row>
    <row r="60" spans="1:5" ht="18.75" customHeight="1">
      <c r="A60" s="205"/>
      <c r="B60" s="206"/>
      <c r="C60" s="140" t="s">
        <v>115</v>
      </c>
      <c r="D60" s="208"/>
      <c r="E60" s="204"/>
    </row>
    <row r="61" spans="1:5" ht="18" customHeight="1">
      <c r="A61" s="205">
        <v>13</v>
      </c>
      <c r="B61" s="206" t="s">
        <v>57</v>
      </c>
      <c r="C61" s="140" t="s">
        <v>116</v>
      </c>
      <c r="D61" s="147" t="s">
        <v>212</v>
      </c>
      <c r="E61" s="204" t="s">
        <v>40</v>
      </c>
    </row>
    <row r="62" spans="1:5" ht="18.75" customHeight="1">
      <c r="A62" s="205"/>
      <c r="B62" s="206"/>
      <c r="C62" s="140"/>
      <c r="D62" s="147" t="s">
        <v>201</v>
      </c>
      <c r="E62" s="204"/>
    </row>
    <row r="63" spans="1:5" ht="21" customHeight="1">
      <c r="A63" s="205"/>
      <c r="B63" s="206"/>
      <c r="C63" s="140"/>
      <c r="D63" s="147" t="s">
        <v>117</v>
      </c>
      <c r="E63" s="204"/>
    </row>
    <row r="64" spans="1:5" ht="47.25">
      <c r="A64" s="205"/>
      <c r="B64" s="206"/>
      <c r="C64" s="140"/>
      <c r="D64" s="147" t="s">
        <v>323</v>
      </c>
      <c r="E64" s="204"/>
    </row>
    <row r="65" spans="1:5" ht="23.25" customHeight="1">
      <c r="A65" s="205"/>
      <c r="B65" s="206"/>
      <c r="C65" s="140"/>
      <c r="D65" s="147" t="s">
        <v>202</v>
      </c>
      <c r="E65" s="204"/>
    </row>
    <row r="66" spans="1:5" ht="25.5" customHeight="1">
      <c r="A66" s="205">
        <v>14</v>
      </c>
      <c r="B66" s="206" t="s">
        <v>59</v>
      </c>
      <c r="C66" s="140" t="s">
        <v>119</v>
      </c>
      <c r="D66" s="147" t="s">
        <v>118</v>
      </c>
      <c r="E66" s="204" t="s">
        <v>40</v>
      </c>
    </row>
    <row r="67" spans="1:5" ht="26.25" customHeight="1">
      <c r="A67" s="205"/>
      <c r="B67" s="206"/>
      <c r="C67" s="140"/>
      <c r="D67" s="144" t="s">
        <v>184</v>
      </c>
      <c r="E67" s="204"/>
    </row>
    <row r="68" spans="1:5" ht="31.5" customHeight="1">
      <c r="A68" s="205"/>
      <c r="B68" s="206"/>
      <c r="C68" s="140"/>
      <c r="D68" s="140" t="s">
        <v>191</v>
      </c>
      <c r="E68" s="204"/>
    </row>
    <row r="69" spans="1:5" ht="15.75">
      <c r="A69" s="205"/>
      <c r="B69" s="206"/>
      <c r="C69" s="140"/>
      <c r="D69" s="140" t="s">
        <v>190</v>
      </c>
      <c r="E69" s="204"/>
    </row>
    <row r="70" spans="1:5" ht="15.75">
      <c r="A70" s="205">
        <v>15</v>
      </c>
      <c r="B70" s="206" t="s">
        <v>60</v>
      </c>
      <c r="C70" s="207"/>
      <c r="D70" s="140" t="s">
        <v>120</v>
      </c>
      <c r="E70" s="204" t="s">
        <v>40</v>
      </c>
    </row>
    <row r="71" spans="1:5" ht="15.75">
      <c r="A71" s="205"/>
      <c r="B71" s="206"/>
      <c r="C71" s="207"/>
      <c r="D71" s="140" t="s">
        <v>45</v>
      </c>
      <c r="E71" s="204"/>
    </row>
    <row r="72" spans="1:5" ht="15.75">
      <c r="A72" s="205"/>
      <c r="B72" s="206"/>
      <c r="C72" s="207"/>
      <c r="D72" s="140" t="s">
        <v>41</v>
      </c>
      <c r="E72" s="204"/>
    </row>
    <row r="73" spans="1:5" ht="15.75">
      <c r="A73" s="205"/>
      <c r="B73" s="206"/>
      <c r="C73" s="207"/>
      <c r="D73" s="140" t="s">
        <v>121</v>
      </c>
      <c r="E73" s="204"/>
    </row>
    <row r="74" spans="1:5" ht="15.75">
      <c r="A74" s="205"/>
      <c r="B74" s="206"/>
      <c r="C74" s="207"/>
      <c r="D74" s="140" t="s">
        <v>198</v>
      </c>
      <c r="E74" s="204"/>
    </row>
    <row r="75" spans="1:5" ht="15.75">
      <c r="A75" s="205">
        <v>16</v>
      </c>
      <c r="B75" s="206" t="s">
        <v>61</v>
      </c>
      <c r="C75" s="207"/>
      <c r="D75" s="140" t="s">
        <v>122</v>
      </c>
      <c r="E75" s="204" t="s">
        <v>40</v>
      </c>
    </row>
    <row r="76" spans="1:5" ht="35.25" customHeight="1">
      <c r="A76" s="205"/>
      <c r="B76" s="206"/>
      <c r="C76" s="207"/>
      <c r="D76" s="144" t="s">
        <v>183</v>
      </c>
      <c r="E76" s="204"/>
    </row>
    <row r="77" spans="1:5" ht="15.75">
      <c r="A77" s="205">
        <v>17</v>
      </c>
      <c r="B77" s="206" t="s">
        <v>62</v>
      </c>
      <c r="C77" s="207"/>
      <c r="D77" s="140" t="s">
        <v>123</v>
      </c>
      <c r="E77" s="204" t="s">
        <v>40</v>
      </c>
    </row>
    <row r="78" spans="1:5" ht="47.25">
      <c r="A78" s="205"/>
      <c r="B78" s="206"/>
      <c r="C78" s="207"/>
      <c r="D78" s="140" t="s">
        <v>383</v>
      </c>
      <c r="E78" s="204"/>
    </row>
    <row r="79" spans="1:5" ht="15.75">
      <c r="A79" s="205">
        <v>18</v>
      </c>
      <c r="B79" s="206" t="s">
        <v>64</v>
      </c>
      <c r="C79" s="207"/>
      <c r="D79" s="140" t="s">
        <v>124</v>
      </c>
      <c r="E79" s="204" t="s">
        <v>40</v>
      </c>
    </row>
    <row r="80" spans="1:5" ht="15.75">
      <c r="A80" s="205"/>
      <c r="B80" s="206"/>
      <c r="C80" s="207"/>
      <c r="D80" s="140" t="s">
        <v>125</v>
      </c>
      <c r="E80" s="204"/>
    </row>
    <row r="81" spans="1:5" ht="15.75">
      <c r="A81" s="205">
        <v>19</v>
      </c>
      <c r="B81" s="206" t="s">
        <v>65</v>
      </c>
      <c r="C81" s="140" t="s">
        <v>126</v>
      </c>
      <c r="D81" s="140" t="s">
        <v>127</v>
      </c>
      <c r="E81" s="204" t="s">
        <v>40</v>
      </c>
    </row>
    <row r="82" spans="1:5" ht="15.75">
      <c r="A82" s="205"/>
      <c r="B82" s="206"/>
      <c r="C82" s="140" t="s">
        <v>128</v>
      </c>
      <c r="D82" s="140" t="s">
        <v>129</v>
      </c>
      <c r="E82" s="204"/>
    </row>
    <row r="83" spans="1:5" ht="15.75">
      <c r="A83" s="205"/>
      <c r="B83" s="206"/>
      <c r="C83" s="140" t="s">
        <v>130</v>
      </c>
      <c r="D83" s="207" t="s">
        <v>213</v>
      </c>
      <c r="E83" s="204"/>
    </row>
    <row r="84" spans="1:5" ht="15.75">
      <c r="A84" s="205"/>
      <c r="B84" s="206"/>
      <c r="C84" s="140" t="s">
        <v>131</v>
      </c>
      <c r="D84" s="207"/>
      <c r="E84" s="204"/>
    </row>
    <row r="85" spans="1:5" ht="15.75">
      <c r="A85" s="205">
        <v>20</v>
      </c>
      <c r="B85" s="206" t="s">
        <v>63</v>
      </c>
      <c r="C85" s="207"/>
      <c r="D85" s="140" t="s">
        <v>132</v>
      </c>
      <c r="E85" s="204" t="s">
        <v>40</v>
      </c>
    </row>
    <row r="86" spans="1:5" ht="15.75">
      <c r="A86" s="205"/>
      <c r="B86" s="206"/>
      <c r="C86" s="207"/>
      <c r="D86" s="140" t="s">
        <v>187</v>
      </c>
      <c r="E86" s="204"/>
    </row>
    <row r="87" spans="1:5" ht="15.75">
      <c r="A87" s="205"/>
      <c r="B87" s="206"/>
      <c r="C87" s="207"/>
      <c r="D87" s="140" t="s">
        <v>133</v>
      </c>
      <c r="E87" s="204"/>
    </row>
    <row r="88" spans="1:5" ht="15.75">
      <c r="A88" s="205"/>
      <c r="B88" s="206"/>
      <c r="C88" s="207"/>
      <c r="D88" s="148" t="s">
        <v>288</v>
      </c>
      <c r="E88" s="204"/>
    </row>
  </sheetData>
  <sheetProtection/>
  <mergeCells count="75">
    <mergeCell ref="E85:E88"/>
    <mergeCell ref="E14:E15"/>
    <mergeCell ref="A79:A80"/>
    <mergeCell ref="B79:B80"/>
    <mergeCell ref="C79:C80"/>
    <mergeCell ref="E79:E80"/>
    <mergeCell ref="A81:A84"/>
    <mergeCell ref="B81:B84"/>
    <mergeCell ref="C77:C78"/>
    <mergeCell ref="A59:A60"/>
    <mergeCell ref="C85:C88"/>
    <mergeCell ref="B85:B88"/>
    <mergeCell ref="A85:A88"/>
    <mergeCell ref="B66:B69"/>
    <mergeCell ref="A66:A69"/>
    <mergeCell ref="C70:C74"/>
    <mergeCell ref="A77:A78"/>
    <mergeCell ref="B77:B78"/>
    <mergeCell ref="A75:A76"/>
    <mergeCell ref="A70:A74"/>
    <mergeCell ref="A51:A58"/>
    <mergeCell ref="A61:A65"/>
    <mergeCell ref="B61:B65"/>
    <mergeCell ref="A1:E1"/>
    <mergeCell ref="C41:C43"/>
    <mergeCell ref="E44:E50"/>
    <mergeCell ref="A2:A3"/>
    <mergeCell ref="B2:B3"/>
    <mergeCell ref="A7:A13"/>
    <mergeCell ref="B7:B13"/>
    <mergeCell ref="E70:E74"/>
    <mergeCell ref="E61:E65"/>
    <mergeCell ref="B51:B58"/>
    <mergeCell ref="D56:D58"/>
    <mergeCell ref="E51:E58"/>
    <mergeCell ref="B59:B60"/>
    <mergeCell ref="D59:D60"/>
    <mergeCell ref="B70:B74"/>
    <mergeCell ref="E66:E69"/>
    <mergeCell ref="E81:E84"/>
    <mergeCell ref="C2:C3"/>
    <mergeCell ref="D2:D3"/>
    <mergeCell ref="E2:E3"/>
    <mergeCell ref="E75:E76"/>
    <mergeCell ref="C75:C76"/>
    <mergeCell ref="E77:E78"/>
    <mergeCell ref="E24:E28"/>
    <mergeCell ref="D37:D40"/>
    <mergeCell ref="D41:D43"/>
    <mergeCell ref="E41:E43"/>
    <mergeCell ref="E59:E60"/>
    <mergeCell ref="A22:A23"/>
    <mergeCell ref="B22:B23"/>
    <mergeCell ref="E22:E23"/>
    <mergeCell ref="E33:E40"/>
    <mergeCell ref="E29:E32"/>
    <mergeCell ref="B41:B43"/>
    <mergeCell ref="A41:A43"/>
    <mergeCell ref="A44:A50"/>
    <mergeCell ref="D83:D84"/>
    <mergeCell ref="D18:D20"/>
    <mergeCell ref="B24:B28"/>
    <mergeCell ref="A24:A28"/>
    <mergeCell ref="A29:A32"/>
    <mergeCell ref="B29:B32"/>
    <mergeCell ref="A33:A40"/>
    <mergeCell ref="B33:B40"/>
    <mergeCell ref="B75:B76"/>
    <mergeCell ref="B44:B50"/>
    <mergeCell ref="E7:E13"/>
    <mergeCell ref="E17:E20"/>
    <mergeCell ref="A14:A15"/>
    <mergeCell ref="B14:B15"/>
    <mergeCell ref="A17:A20"/>
    <mergeCell ref="B17:B20"/>
  </mergeCells>
  <printOptions/>
  <pageMargins left="0.984251968503937" right="0.2362204724409449" top="0.7874015748031497" bottom="0.7874015748031497" header="0.31496062992125984" footer="0.1968503937007874"/>
  <pageSetup firstPageNumber="176" useFirstPageNumber="1" horizontalDpi="600" verticalDpi="600" orientation="portrait" paperSize="9" scale="90" r:id="rId1"/>
  <headerFooter>
    <oddFooter>&amp;C&amp;P</oddFooter>
  </headerFooter>
  <rowBreaks count="2" manualBreakCount="2">
    <brk id="40" max="255" man="1"/>
    <brk id="76" max="255" man="1"/>
  </rowBreaks>
</worksheet>
</file>

<file path=xl/worksheets/sheet7.xml><?xml version="1.0" encoding="utf-8"?>
<worksheet xmlns="http://schemas.openxmlformats.org/spreadsheetml/2006/main" xmlns:r="http://schemas.openxmlformats.org/officeDocument/2006/relationships">
  <dimension ref="A1:Z39"/>
  <sheetViews>
    <sheetView view="pageBreakPreview" zoomScaleSheetLayoutView="100" workbookViewId="0" topLeftCell="A1">
      <selection activeCell="A4" sqref="A4"/>
    </sheetView>
  </sheetViews>
  <sheetFormatPr defaultColWidth="9.140625" defaultRowHeight="15"/>
  <cols>
    <col min="1" max="1" width="4.57421875" style="55" customWidth="1"/>
    <col min="2" max="2" width="30.57421875" style="55" customWidth="1"/>
    <col min="3" max="3" width="29.421875" style="55" customWidth="1"/>
    <col min="4" max="4" width="26.00390625" style="55" customWidth="1"/>
    <col min="5" max="5" width="10.140625" style="55" customWidth="1"/>
    <col min="6" max="6" width="12.421875" style="55" customWidth="1"/>
    <col min="7" max="7" width="12.57421875" style="55" customWidth="1"/>
    <col min="8" max="8" width="12.421875" style="55" customWidth="1"/>
    <col min="9" max="9" width="12.8515625" style="55" customWidth="1"/>
    <col min="10" max="16384" width="9.140625" style="55" customWidth="1"/>
  </cols>
  <sheetData>
    <row r="1" spans="1:13" s="99" customFormat="1" ht="22.5" customHeight="1">
      <c r="A1" s="97" t="s">
        <v>388</v>
      </c>
      <c r="B1" s="98"/>
      <c r="C1" s="98"/>
      <c r="D1" s="98"/>
      <c r="E1" s="98"/>
      <c r="F1" s="98"/>
      <c r="G1" s="98"/>
      <c r="H1" s="98"/>
      <c r="I1" s="98"/>
      <c r="J1" s="98"/>
      <c r="K1" s="98"/>
      <c r="L1" s="98"/>
      <c r="M1" s="98"/>
    </row>
    <row r="2" spans="1:9" s="101" customFormat="1" ht="20.25" customHeight="1">
      <c r="A2" s="210" t="s">
        <v>22</v>
      </c>
      <c r="B2" s="210"/>
      <c r="C2" s="210"/>
      <c r="D2" s="210"/>
      <c r="E2" s="210"/>
      <c r="F2" s="210"/>
      <c r="G2" s="210"/>
      <c r="H2" s="210"/>
      <c r="I2" s="210"/>
    </row>
    <row r="3" spans="1:26" s="101" customFormat="1" ht="15" customHeight="1">
      <c r="A3" s="183" t="str">
        <f>'Bang 5'!A4:H4</f>
        <v>(Ban hành kèm theo Quyết định số:  32/2019/QĐ-UBND ngày 20 tháng 12 năm 2019 của Ủy ban nhân dân tỉnh Lạng Sơn)</v>
      </c>
      <c r="B3" s="183"/>
      <c r="C3" s="183"/>
      <c r="D3" s="183"/>
      <c r="E3" s="183"/>
      <c r="F3" s="183"/>
      <c r="G3" s="183"/>
      <c r="H3" s="183"/>
      <c r="I3" s="114"/>
      <c r="J3" s="114"/>
      <c r="K3" s="114"/>
      <c r="L3" s="100"/>
      <c r="M3" s="100"/>
      <c r="N3" s="100"/>
      <c r="O3" s="100"/>
      <c r="P3" s="100"/>
      <c r="Q3" s="100"/>
      <c r="R3" s="100"/>
      <c r="S3" s="100"/>
      <c r="T3" s="100"/>
      <c r="U3" s="100"/>
      <c r="V3" s="100"/>
      <c r="W3" s="100"/>
      <c r="X3" s="100"/>
      <c r="Y3" s="100"/>
      <c r="Z3" s="100"/>
    </row>
    <row r="4" spans="1:8" s="101" customFormat="1" ht="18.75">
      <c r="A4" s="97" t="s">
        <v>388</v>
      </c>
      <c r="B4" s="116"/>
      <c r="C4" s="116"/>
      <c r="D4" s="116"/>
      <c r="E4" s="116"/>
      <c r="F4" s="116"/>
      <c r="G4" s="116"/>
      <c r="H4" s="117" t="s">
        <v>387</v>
      </c>
    </row>
    <row r="5" spans="1:9" ht="15.75">
      <c r="A5" s="189" t="s">
        <v>16</v>
      </c>
      <c r="B5" s="178" t="s">
        <v>373</v>
      </c>
      <c r="C5" s="189" t="s">
        <v>23</v>
      </c>
      <c r="D5" s="189"/>
      <c r="E5" s="213" t="s">
        <v>406</v>
      </c>
      <c r="F5" s="212" t="s">
        <v>325</v>
      </c>
      <c r="G5" s="212"/>
      <c r="H5" s="212"/>
      <c r="I5" s="212"/>
    </row>
    <row r="6" spans="1:9" ht="15.75">
      <c r="A6" s="189"/>
      <c r="B6" s="189"/>
      <c r="C6" s="40" t="s">
        <v>24</v>
      </c>
      <c r="D6" s="40" t="s">
        <v>25</v>
      </c>
      <c r="E6" s="213"/>
      <c r="F6" s="56" t="s">
        <v>1</v>
      </c>
      <c r="G6" s="56" t="s">
        <v>2</v>
      </c>
      <c r="H6" s="56" t="s">
        <v>3</v>
      </c>
      <c r="I6" s="56" t="s">
        <v>367</v>
      </c>
    </row>
    <row r="7" spans="1:10" ht="41.25" customHeight="1">
      <c r="A7" s="54">
        <v>1</v>
      </c>
      <c r="B7" s="26" t="s">
        <v>336</v>
      </c>
      <c r="C7" s="89" t="s">
        <v>141</v>
      </c>
      <c r="D7" s="89" t="s">
        <v>142</v>
      </c>
      <c r="E7" s="23" t="s">
        <v>4</v>
      </c>
      <c r="F7" s="149">
        <v>6000000</v>
      </c>
      <c r="G7" s="149">
        <v>3600000</v>
      </c>
      <c r="H7" s="149">
        <v>2400000</v>
      </c>
      <c r="I7" s="150">
        <v>1200000</v>
      </c>
      <c r="J7" s="57"/>
    </row>
    <row r="8" spans="1:10" ht="31.5">
      <c r="A8" s="54">
        <v>2</v>
      </c>
      <c r="B8" s="89" t="s">
        <v>337</v>
      </c>
      <c r="C8" s="89" t="s">
        <v>143</v>
      </c>
      <c r="D8" s="89" t="s">
        <v>144</v>
      </c>
      <c r="E8" s="23" t="s">
        <v>4</v>
      </c>
      <c r="F8" s="149">
        <v>6000000</v>
      </c>
      <c r="G8" s="149">
        <v>3600000</v>
      </c>
      <c r="H8" s="149">
        <v>2400000</v>
      </c>
      <c r="I8" s="150">
        <v>1200000</v>
      </c>
      <c r="J8" s="57"/>
    </row>
    <row r="9" spans="1:10" ht="38.25" customHeight="1">
      <c r="A9" s="54">
        <v>3</v>
      </c>
      <c r="B9" s="89" t="s">
        <v>338</v>
      </c>
      <c r="C9" s="211" t="s">
        <v>145</v>
      </c>
      <c r="D9" s="211"/>
      <c r="E9" s="23" t="s">
        <v>4</v>
      </c>
      <c r="F9" s="149">
        <v>5600000</v>
      </c>
      <c r="G9" s="149">
        <v>3360000</v>
      </c>
      <c r="H9" s="149">
        <v>2240000</v>
      </c>
      <c r="I9" s="150">
        <v>1120000</v>
      </c>
      <c r="J9" s="57"/>
    </row>
    <row r="10" spans="1:10" ht="31.5">
      <c r="A10" s="54">
        <v>4</v>
      </c>
      <c r="B10" s="89" t="s">
        <v>339</v>
      </c>
      <c r="C10" s="89" t="s">
        <v>146</v>
      </c>
      <c r="D10" s="89" t="s">
        <v>147</v>
      </c>
      <c r="E10" s="23" t="s">
        <v>4</v>
      </c>
      <c r="F10" s="149">
        <v>4960000</v>
      </c>
      <c r="G10" s="149">
        <v>2976000</v>
      </c>
      <c r="H10" s="149">
        <v>1984000</v>
      </c>
      <c r="I10" s="150">
        <v>992000</v>
      </c>
      <c r="J10" s="57"/>
    </row>
    <row r="11" spans="1:10" ht="51.75" customHeight="1">
      <c r="A11" s="54">
        <v>5</v>
      </c>
      <c r="B11" s="89" t="s">
        <v>340</v>
      </c>
      <c r="C11" s="89" t="s">
        <v>148</v>
      </c>
      <c r="D11" s="89" t="s">
        <v>149</v>
      </c>
      <c r="E11" s="23" t="s">
        <v>5</v>
      </c>
      <c r="F11" s="149">
        <v>4800000</v>
      </c>
      <c r="G11" s="149">
        <v>2880000</v>
      </c>
      <c r="H11" s="149">
        <v>1920000</v>
      </c>
      <c r="I11" s="150">
        <v>960000</v>
      </c>
      <c r="J11" s="57"/>
    </row>
    <row r="12" spans="1:10" ht="47.25">
      <c r="A12" s="54">
        <v>6</v>
      </c>
      <c r="B12" s="89" t="s">
        <v>341</v>
      </c>
      <c r="C12" s="89" t="s">
        <v>150</v>
      </c>
      <c r="D12" s="89" t="s">
        <v>148</v>
      </c>
      <c r="E12" s="23" t="s">
        <v>5</v>
      </c>
      <c r="F12" s="149">
        <v>4960000</v>
      </c>
      <c r="G12" s="149">
        <v>2976000</v>
      </c>
      <c r="H12" s="149">
        <v>1984000</v>
      </c>
      <c r="I12" s="150">
        <v>992000</v>
      </c>
      <c r="J12" s="57"/>
    </row>
    <row r="13" spans="1:10" ht="48" customHeight="1">
      <c r="A13" s="54">
        <v>7</v>
      </c>
      <c r="B13" s="89" t="s">
        <v>342</v>
      </c>
      <c r="C13" s="89" t="s">
        <v>151</v>
      </c>
      <c r="D13" s="89" t="s">
        <v>152</v>
      </c>
      <c r="E13" s="23" t="s">
        <v>5</v>
      </c>
      <c r="F13" s="149">
        <v>4480000</v>
      </c>
      <c r="G13" s="149">
        <v>2688000</v>
      </c>
      <c r="H13" s="149">
        <v>1792000</v>
      </c>
      <c r="I13" s="150">
        <v>896000</v>
      </c>
      <c r="J13" s="57"/>
    </row>
    <row r="14" spans="1:10" ht="37.5" customHeight="1">
      <c r="A14" s="54">
        <v>8</v>
      </c>
      <c r="B14" s="89" t="s">
        <v>343</v>
      </c>
      <c r="C14" s="89" t="s">
        <v>147</v>
      </c>
      <c r="D14" s="89" t="s">
        <v>153</v>
      </c>
      <c r="E14" s="23" t="s">
        <v>5</v>
      </c>
      <c r="F14" s="149">
        <v>4800000</v>
      </c>
      <c r="G14" s="149">
        <v>2880000</v>
      </c>
      <c r="H14" s="149">
        <v>1920000</v>
      </c>
      <c r="I14" s="150">
        <v>960000</v>
      </c>
      <c r="J14" s="57"/>
    </row>
    <row r="15" spans="1:10" ht="42" customHeight="1">
      <c r="A15" s="54">
        <v>9</v>
      </c>
      <c r="B15" s="89" t="s">
        <v>344</v>
      </c>
      <c r="C15" s="89" t="s">
        <v>211</v>
      </c>
      <c r="D15" s="89" t="s">
        <v>154</v>
      </c>
      <c r="E15" s="23" t="s">
        <v>5</v>
      </c>
      <c r="F15" s="149">
        <v>3840000</v>
      </c>
      <c r="G15" s="149">
        <v>2304000</v>
      </c>
      <c r="H15" s="149">
        <v>1536000</v>
      </c>
      <c r="I15" s="150">
        <v>768000</v>
      </c>
      <c r="J15" s="57"/>
    </row>
    <row r="16" spans="1:10" ht="42" customHeight="1">
      <c r="A16" s="54">
        <v>10</v>
      </c>
      <c r="B16" s="89" t="s">
        <v>345</v>
      </c>
      <c r="C16" s="89" t="s">
        <v>142</v>
      </c>
      <c r="D16" s="89" t="s">
        <v>155</v>
      </c>
      <c r="E16" s="23" t="s">
        <v>5</v>
      </c>
      <c r="F16" s="149">
        <v>3840000</v>
      </c>
      <c r="G16" s="149">
        <v>2304000</v>
      </c>
      <c r="H16" s="149">
        <v>1536000</v>
      </c>
      <c r="I16" s="150">
        <v>768000</v>
      </c>
      <c r="J16" s="57"/>
    </row>
    <row r="17" spans="1:10" ht="31.5">
      <c r="A17" s="54">
        <v>11</v>
      </c>
      <c r="B17" s="89" t="s">
        <v>346</v>
      </c>
      <c r="C17" s="89" t="s">
        <v>156</v>
      </c>
      <c r="D17" s="89" t="s">
        <v>157</v>
      </c>
      <c r="E17" s="23" t="s">
        <v>5</v>
      </c>
      <c r="F17" s="149">
        <v>3840000</v>
      </c>
      <c r="G17" s="149">
        <v>2304000</v>
      </c>
      <c r="H17" s="149">
        <v>1536000</v>
      </c>
      <c r="I17" s="150">
        <v>768000</v>
      </c>
      <c r="J17" s="57"/>
    </row>
    <row r="18" spans="1:10" ht="31.5">
      <c r="A18" s="54">
        <v>12</v>
      </c>
      <c r="B18" s="89" t="s">
        <v>347</v>
      </c>
      <c r="C18" s="89" t="s">
        <v>158</v>
      </c>
      <c r="D18" s="89" t="s">
        <v>159</v>
      </c>
      <c r="E18" s="23" t="s">
        <v>5</v>
      </c>
      <c r="F18" s="149">
        <v>3520000</v>
      </c>
      <c r="G18" s="149">
        <v>2112000</v>
      </c>
      <c r="H18" s="149">
        <v>1408000</v>
      </c>
      <c r="I18" s="150">
        <v>704000</v>
      </c>
      <c r="J18" s="57"/>
    </row>
    <row r="19" spans="1:10" ht="47.25">
      <c r="A19" s="54">
        <v>13</v>
      </c>
      <c r="B19" s="89" t="s">
        <v>348</v>
      </c>
      <c r="C19" s="89" t="s">
        <v>151</v>
      </c>
      <c r="D19" s="89" t="s">
        <v>160</v>
      </c>
      <c r="E19" s="23" t="s">
        <v>5</v>
      </c>
      <c r="F19" s="149">
        <v>3520000</v>
      </c>
      <c r="G19" s="149">
        <v>2112000</v>
      </c>
      <c r="H19" s="149">
        <v>1408000</v>
      </c>
      <c r="I19" s="150">
        <v>704000</v>
      </c>
      <c r="J19" s="57"/>
    </row>
    <row r="20" spans="1:10" ht="37.5" customHeight="1">
      <c r="A20" s="54">
        <v>14</v>
      </c>
      <c r="B20" s="89" t="s">
        <v>349</v>
      </c>
      <c r="C20" s="89" t="s">
        <v>144</v>
      </c>
      <c r="D20" s="89" t="s">
        <v>161</v>
      </c>
      <c r="E20" s="23" t="s">
        <v>5</v>
      </c>
      <c r="F20" s="149">
        <v>3520000</v>
      </c>
      <c r="G20" s="149">
        <v>2112000</v>
      </c>
      <c r="H20" s="149">
        <v>1408000</v>
      </c>
      <c r="I20" s="150">
        <v>704000</v>
      </c>
      <c r="J20" s="57"/>
    </row>
    <row r="21" spans="1:10" ht="36.75" customHeight="1">
      <c r="A21" s="54">
        <v>15</v>
      </c>
      <c r="B21" s="89" t="s">
        <v>350</v>
      </c>
      <c r="C21" s="89" t="s">
        <v>159</v>
      </c>
      <c r="D21" s="89" t="s">
        <v>162</v>
      </c>
      <c r="E21" s="23" t="s">
        <v>5</v>
      </c>
      <c r="F21" s="149">
        <v>2560000</v>
      </c>
      <c r="G21" s="149">
        <v>1536000</v>
      </c>
      <c r="H21" s="149">
        <v>1024000</v>
      </c>
      <c r="I21" s="150">
        <v>512000</v>
      </c>
      <c r="J21" s="57"/>
    </row>
    <row r="22" spans="1:10" ht="31.5">
      <c r="A22" s="54">
        <v>16</v>
      </c>
      <c r="B22" s="89" t="s">
        <v>351</v>
      </c>
      <c r="C22" s="89" t="s">
        <v>37</v>
      </c>
      <c r="D22" s="89" t="s">
        <v>163</v>
      </c>
      <c r="E22" s="23" t="s">
        <v>5</v>
      </c>
      <c r="F22" s="149">
        <v>2400000</v>
      </c>
      <c r="G22" s="149">
        <v>1440000</v>
      </c>
      <c r="H22" s="149">
        <v>960000</v>
      </c>
      <c r="I22" s="150">
        <v>480000</v>
      </c>
      <c r="J22" s="57"/>
    </row>
    <row r="23" spans="1:10" ht="31.5">
      <c r="A23" s="54">
        <v>17</v>
      </c>
      <c r="B23" s="89" t="s">
        <v>352</v>
      </c>
      <c r="C23" s="89" t="s">
        <v>37</v>
      </c>
      <c r="D23" s="89" t="s">
        <v>164</v>
      </c>
      <c r="E23" s="23" t="s">
        <v>6</v>
      </c>
      <c r="F23" s="149">
        <v>2080000</v>
      </c>
      <c r="G23" s="149">
        <v>1248000</v>
      </c>
      <c r="H23" s="149">
        <v>832000</v>
      </c>
      <c r="I23" s="150">
        <v>416000</v>
      </c>
      <c r="J23" s="57"/>
    </row>
    <row r="24" spans="1:10" ht="31.5">
      <c r="A24" s="54">
        <v>18</v>
      </c>
      <c r="B24" s="89" t="s">
        <v>353</v>
      </c>
      <c r="C24" s="89" t="s">
        <v>37</v>
      </c>
      <c r="D24" s="89" t="s">
        <v>38</v>
      </c>
      <c r="E24" s="23" t="s">
        <v>6</v>
      </c>
      <c r="F24" s="149">
        <v>2080000</v>
      </c>
      <c r="G24" s="149">
        <v>1248000</v>
      </c>
      <c r="H24" s="149">
        <v>832000</v>
      </c>
      <c r="I24" s="150">
        <v>416000</v>
      </c>
      <c r="J24" s="57"/>
    </row>
    <row r="25" spans="1:10" ht="54" customHeight="1">
      <c r="A25" s="54">
        <v>19</v>
      </c>
      <c r="B25" s="89" t="s">
        <v>354</v>
      </c>
      <c r="C25" s="89" t="s">
        <v>165</v>
      </c>
      <c r="D25" s="89" t="s">
        <v>166</v>
      </c>
      <c r="E25" s="23" t="s">
        <v>6</v>
      </c>
      <c r="F25" s="149">
        <v>1680000</v>
      </c>
      <c r="G25" s="149">
        <v>1008000</v>
      </c>
      <c r="H25" s="149">
        <v>672000</v>
      </c>
      <c r="I25" s="150">
        <v>336000</v>
      </c>
      <c r="J25" s="57"/>
    </row>
    <row r="26" spans="1:10" ht="47.25">
      <c r="A26" s="54">
        <v>20</v>
      </c>
      <c r="B26" s="89" t="s">
        <v>355</v>
      </c>
      <c r="C26" s="89" t="s">
        <v>160</v>
      </c>
      <c r="D26" s="89" t="s">
        <v>167</v>
      </c>
      <c r="E26" s="23" t="s">
        <v>6</v>
      </c>
      <c r="F26" s="149">
        <v>2000000</v>
      </c>
      <c r="G26" s="149">
        <v>1200000</v>
      </c>
      <c r="H26" s="149">
        <v>800000</v>
      </c>
      <c r="I26" s="150">
        <v>400000</v>
      </c>
      <c r="J26" s="57"/>
    </row>
    <row r="27" spans="1:10" ht="45.75" customHeight="1">
      <c r="A27" s="54">
        <v>21</v>
      </c>
      <c r="B27" s="89" t="s">
        <v>349</v>
      </c>
      <c r="C27" s="89" t="s">
        <v>161</v>
      </c>
      <c r="D27" s="89" t="s">
        <v>168</v>
      </c>
      <c r="E27" s="23" t="s">
        <v>6</v>
      </c>
      <c r="F27" s="149">
        <v>1280000</v>
      </c>
      <c r="G27" s="149">
        <v>768000</v>
      </c>
      <c r="H27" s="149">
        <v>512000</v>
      </c>
      <c r="I27" s="150"/>
      <c r="J27" s="57"/>
    </row>
    <row r="28" spans="1:10" ht="38.25" customHeight="1">
      <c r="A28" s="54">
        <v>22</v>
      </c>
      <c r="B28" s="89" t="s">
        <v>356</v>
      </c>
      <c r="C28" s="89" t="s">
        <v>169</v>
      </c>
      <c r="D28" s="89" t="s">
        <v>170</v>
      </c>
      <c r="E28" s="23" t="s">
        <v>7</v>
      </c>
      <c r="F28" s="149">
        <v>1120000</v>
      </c>
      <c r="G28" s="149">
        <v>672000</v>
      </c>
      <c r="H28" s="149">
        <v>448000</v>
      </c>
      <c r="I28" s="150"/>
      <c r="J28" s="57"/>
    </row>
    <row r="29" spans="1:10" ht="31.5">
      <c r="A29" s="54">
        <v>23</v>
      </c>
      <c r="B29" s="89" t="s">
        <v>357</v>
      </c>
      <c r="C29" s="89" t="s">
        <v>170</v>
      </c>
      <c r="D29" s="89" t="s">
        <v>171</v>
      </c>
      <c r="E29" s="23" t="s">
        <v>7</v>
      </c>
      <c r="F29" s="149">
        <v>800000</v>
      </c>
      <c r="G29" s="149">
        <v>480000</v>
      </c>
      <c r="H29" s="149">
        <v>320000</v>
      </c>
      <c r="I29" s="150"/>
      <c r="J29" s="57"/>
    </row>
    <row r="30" spans="1:10" ht="47.25">
      <c r="A30" s="54">
        <v>24</v>
      </c>
      <c r="B30" s="89" t="s">
        <v>358</v>
      </c>
      <c r="C30" s="89" t="s">
        <v>172</v>
      </c>
      <c r="D30" s="89" t="s">
        <v>173</v>
      </c>
      <c r="E30" s="23" t="s">
        <v>7</v>
      </c>
      <c r="F30" s="149">
        <v>1120000</v>
      </c>
      <c r="G30" s="149">
        <v>672000</v>
      </c>
      <c r="H30" s="149">
        <v>448000</v>
      </c>
      <c r="I30" s="150"/>
      <c r="J30" s="57"/>
    </row>
    <row r="31" spans="1:10" ht="40.5" customHeight="1">
      <c r="A31" s="54">
        <v>25</v>
      </c>
      <c r="B31" s="89" t="s">
        <v>359</v>
      </c>
      <c r="C31" s="89" t="s">
        <v>174</v>
      </c>
      <c r="D31" s="88"/>
      <c r="E31" s="23" t="s">
        <v>7</v>
      </c>
      <c r="F31" s="149">
        <v>1120000</v>
      </c>
      <c r="G31" s="149">
        <v>672000</v>
      </c>
      <c r="H31" s="149">
        <v>448000</v>
      </c>
      <c r="I31" s="150"/>
      <c r="J31" s="57"/>
    </row>
    <row r="32" spans="1:10" ht="47.25">
      <c r="A32" s="54">
        <v>26</v>
      </c>
      <c r="B32" s="89" t="s">
        <v>360</v>
      </c>
      <c r="C32" s="89" t="s">
        <v>167</v>
      </c>
      <c r="D32" s="89" t="s">
        <v>175</v>
      </c>
      <c r="E32" s="23" t="s">
        <v>7</v>
      </c>
      <c r="F32" s="149">
        <v>1120000</v>
      </c>
      <c r="G32" s="149">
        <v>672000</v>
      </c>
      <c r="H32" s="149">
        <v>448000</v>
      </c>
      <c r="I32" s="150"/>
      <c r="J32" s="57"/>
    </row>
    <row r="33" spans="1:10" ht="31.5">
      <c r="A33" s="54">
        <v>27</v>
      </c>
      <c r="B33" s="89" t="s">
        <v>361</v>
      </c>
      <c r="C33" s="89" t="s">
        <v>176</v>
      </c>
      <c r="D33" s="89" t="s">
        <v>177</v>
      </c>
      <c r="E33" s="23" t="s">
        <v>7</v>
      </c>
      <c r="F33" s="149">
        <v>800000</v>
      </c>
      <c r="G33" s="149">
        <v>480000</v>
      </c>
      <c r="H33" s="149">
        <v>320000</v>
      </c>
      <c r="I33" s="150"/>
      <c r="J33" s="57"/>
    </row>
    <row r="34" spans="1:10" ht="54" customHeight="1">
      <c r="A34" s="54">
        <v>28</v>
      </c>
      <c r="B34" s="89" t="s">
        <v>362</v>
      </c>
      <c r="C34" s="89" t="s">
        <v>178</v>
      </c>
      <c r="D34" s="89" t="s">
        <v>179</v>
      </c>
      <c r="E34" s="23" t="s">
        <v>7</v>
      </c>
      <c r="F34" s="149">
        <v>1280000</v>
      </c>
      <c r="G34" s="149">
        <v>768000</v>
      </c>
      <c r="H34" s="149">
        <v>512000</v>
      </c>
      <c r="I34" s="150"/>
      <c r="J34" s="57"/>
    </row>
    <row r="35" spans="1:10" ht="47.25">
      <c r="A35" s="54">
        <v>29</v>
      </c>
      <c r="B35" s="89" t="s">
        <v>363</v>
      </c>
      <c r="C35" s="89" t="s">
        <v>180</v>
      </c>
      <c r="D35" s="89" t="s">
        <v>181</v>
      </c>
      <c r="E35" s="23" t="s">
        <v>7</v>
      </c>
      <c r="F35" s="149">
        <v>880000</v>
      </c>
      <c r="G35" s="149">
        <v>528000</v>
      </c>
      <c r="H35" s="149">
        <v>352000</v>
      </c>
      <c r="I35" s="150"/>
      <c r="J35" s="57"/>
    </row>
    <row r="36" spans="1:10" ht="31.5">
      <c r="A36" s="54">
        <v>30</v>
      </c>
      <c r="B36" s="89" t="s">
        <v>364</v>
      </c>
      <c r="C36" s="89" t="s">
        <v>37</v>
      </c>
      <c r="D36" s="89" t="s">
        <v>38</v>
      </c>
      <c r="E36" s="23" t="s">
        <v>7</v>
      </c>
      <c r="F36" s="149">
        <v>880000</v>
      </c>
      <c r="G36" s="149">
        <v>528000</v>
      </c>
      <c r="H36" s="149">
        <v>352000</v>
      </c>
      <c r="I36" s="150"/>
      <c r="J36" s="57"/>
    </row>
    <row r="37" spans="1:10" ht="15.75">
      <c r="A37" s="54">
        <v>31</v>
      </c>
      <c r="B37" s="89" t="s">
        <v>365</v>
      </c>
      <c r="C37" s="89" t="s">
        <v>214</v>
      </c>
      <c r="D37" s="89" t="s">
        <v>215</v>
      </c>
      <c r="E37" s="23" t="s">
        <v>7</v>
      </c>
      <c r="F37" s="149">
        <v>880000</v>
      </c>
      <c r="G37" s="149">
        <v>528000</v>
      </c>
      <c r="H37" s="149">
        <v>352000</v>
      </c>
      <c r="I37" s="150"/>
      <c r="J37" s="57"/>
    </row>
    <row r="38" spans="1:10" ht="31.5">
      <c r="A38" s="54">
        <v>32</v>
      </c>
      <c r="B38" s="89" t="s">
        <v>366</v>
      </c>
      <c r="C38" s="89" t="s">
        <v>37</v>
      </c>
      <c r="D38" s="89" t="s">
        <v>38</v>
      </c>
      <c r="E38" s="23" t="s">
        <v>7</v>
      </c>
      <c r="F38" s="149">
        <v>880000</v>
      </c>
      <c r="G38" s="149">
        <v>528000</v>
      </c>
      <c r="H38" s="149">
        <v>352000</v>
      </c>
      <c r="I38" s="150"/>
      <c r="J38" s="57"/>
    </row>
    <row r="39" spans="1:9" ht="33.75" customHeight="1">
      <c r="A39" s="95" t="s">
        <v>374</v>
      </c>
      <c r="B39" s="58"/>
      <c r="C39" s="58"/>
      <c r="D39" s="58"/>
      <c r="E39" s="126"/>
      <c r="F39" s="59"/>
      <c r="G39" s="59"/>
      <c r="H39" s="59"/>
      <c r="I39" s="59"/>
    </row>
  </sheetData>
  <sheetProtection/>
  <mergeCells count="8">
    <mergeCell ref="A2:I2"/>
    <mergeCell ref="C9:D9"/>
    <mergeCell ref="F5:I5"/>
    <mergeCell ref="A5:A6"/>
    <mergeCell ref="B5:B6"/>
    <mergeCell ref="C5:D5"/>
    <mergeCell ref="E5:E6"/>
    <mergeCell ref="A3:H3"/>
  </mergeCells>
  <printOptions/>
  <pageMargins left="0.5905511811023623" right="0.31496062992125984" top="0.984251968503937" bottom="0.7874015748031497" header="0.31496062992125984" footer="0.5118110236220472"/>
  <pageSetup firstPageNumber="179" useFirstPageNumber="1" horizontalDpi="600" verticalDpi="600" orientation="landscape" paperSize="9" scale="90" r:id="rId1"/>
  <headerFooter>
    <oddFooter>&amp;C&amp;P&amp;R
</oddFooter>
  </headerFooter>
</worksheet>
</file>

<file path=xl/worksheets/sheet8.xml><?xml version="1.0" encoding="utf-8"?>
<worksheet xmlns="http://schemas.openxmlformats.org/spreadsheetml/2006/main" xmlns:r="http://schemas.openxmlformats.org/officeDocument/2006/relationships">
  <dimension ref="A1:AB44"/>
  <sheetViews>
    <sheetView tabSelected="1" view="pageBreakPreview" zoomScaleSheetLayoutView="100" zoomScalePageLayoutView="80" workbookViewId="0" topLeftCell="A1">
      <selection activeCell="A4" sqref="A4"/>
    </sheetView>
  </sheetViews>
  <sheetFormatPr defaultColWidth="9.140625" defaultRowHeight="15"/>
  <cols>
    <col min="1" max="1" width="4.421875" style="16" customWidth="1"/>
    <col min="2" max="2" width="19.140625" style="17" customWidth="1"/>
    <col min="3" max="3" width="19.421875" style="17" customWidth="1"/>
    <col min="4" max="4" width="17.421875" style="17" customWidth="1"/>
    <col min="5" max="5" width="7.8515625" style="1" customWidth="1"/>
    <col min="6" max="10" width="11.421875" style="14" bestFit="1" customWidth="1"/>
    <col min="11" max="11" width="11.00390625" style="14" customWidth="1"/>
    <col min="12" max="12" width="11.421875" style="14" customWidth="1"/>
    <col min="13" max="13" width="11.421875" style="14" bestFit="1" customWidth="1"/>
    <col min="14" max="16384" width="9.140625" style="16" customWidth="1"/>
  </cols>
  <sheetData>
    <row r="1" spans="1:13" s="1" customFormat="1" ht="22.5" customHeight="1">
      <c r="A1" s="151" t="s">
        <v>388</v>
      </c>
      <c r="B1" s="118"/>
      <c r="C1" s="118"/>
      <c r="D1" s="118"/>
      <c r="E1" s="98"/>
      <c r="F1" s="118"/>
      <c r="G1" s="118"/>
      <c r="H1" s="118"/>
      <c r="I1" s="118"/>
      <c r="J1" s="118"/>
      <c r="K1" s="118"/>
      <c r="L1" s="118"/>
      <c r="M1" s="118"/>
    </row>
    <row r="2" spans="1:14" s="119" customFormat="1" ht="15.75" customHeight="1">
      <c r="A2" s="214" t="s">
        <v>405</v>
      </c>
      <c r="B2" s="214"/>
      <c r="C2" s="214"/>
      <c r="D2" s="214"/>
      <c r="E2" s="214"/>
      <c r="F2" s="214"/>
      <c r="G2" s="214"/>
      <c r="H2" s="214"/>
      <c r="I2" s="214"/>
      <c r="J2" s="214"/>
      <c r="K2" s="214"/>
      <c r="L2" s="214"/>
      <c r="M2" s="214"/>
      <c r="N2" s="131"/>
    </row>
    <row r="3" spans="1:12" s="1" customFormat="1" ht="22.5" customHeight="1">
      <c r="A3" s="182" t="str">
        <f>'Bang 5'!A4:H4</f>
        <v>(Ban hành kèm theo Quyết định số:  32/2019/QĐ-UBND ngày 20 tháng 12 năm 2019 của Ủy ban nhân dân tỉnh Lạng Sơn)</v>
      </c>
      <c r="B3" s="182"/>
      <c r="C3" s="182"/>
      <c r="D3" s="182"/>
      <c r="E3" s="182"/>
      <c r="F3" s="182"/>
      <c r="G3" s="182"/>
      <c r="H3" s="182"/>
      <c r="I3" s="182"/>
      <c r="J3" s="182"/>
      <c r="K3" s="182"/>
      <c r="L3" s="182"/>
    </row>
    <row r="4" spans="1:28" s="160" customFormat="1" ht="18" customHeight="1">
      <c r="A4" s="151" t="s">
        <v>388</v>
      </c>
      <c r="B4" s="152"/>
      <c r="C4" s="152"/>
      <c r="D4" s="152"/>
      <c r="E4" s="116"/>
      <c r="F4" s="152"/>
      <c r="G4" s="153"/>
      <c r="H4" s="153"/>
      <c r="I4" s="153"/>
      <c r="J4" s="153"/>
      <c r="K4" s="153"/>
      <c r="L4" s="154" t="s">
        <v>409</v>
      </c>
      <c r="M4" s="153"/>
      <c r="N4" s="155"/>
      <c r="O4" s="156"/>
      <c r="P4" s="156"/>
      <c r="Q4" s="156"/>
      <c r="R4" s="156"/>
      <c r="S4" s="156"/>
      <c r="T4" s="156"/>
      <c r="U4" s="156"/>
      <c r="V4" s="156"/>
      <c r="W4" s="156"/>
      <c r="X4" s="157"/>
      <c r="Y4" s="157"/>
      <c r="Z4" s="157"/>
      <c r="AA4" s="158"/>
      <c r="AB4" s="159"/>
    </row>
    <row r="5" spans="1:13" ht="39" customHeight="1">
      <c r="A5" s="215" t="s">
        <v>16</v>
      </c>
      <c r="B5" s="215" t="s">
        <v>373</v>
      </c>
      <c r="C5" s="215" t="s">
        <v>23</v>
      </c>
      <c r="D5" s="215"/>
      <c r="E5" s="213" t="s">
        <v>406</v>
      </c>
      <c r="F5" s="223" t="s">
        <v>8</v>
      </c>
      <c r="G5" s="223"/>
      <c r="H5" s="223"/>
      <c r="I5" s="223"/>
      <c r="J5" s="223" t="s">
        <v>182</v>
      </c>
      <c r="K5" s="223"/>
      <c r="L5" s="223"/>
      <c r="M5" s="223"/>
    </row>
    <row r="6" spans="1:13" ht="15.75">
      <c r="A6" s="215"/>
      <c r="B6" s="215"/>
      <c r="C6" s="7" t="s">
        <v>24</v>
      </c>
      <c r="D6" s="7" t="s">
        <v>25</v>
      </c>
      <c r="E6" s="213"/>
      <c r="F6" s="15" t="s">
        <v>1</v>
      </c>
      <c r="G6" s="15" t="s">
        <v>2</v>
      </c>
      <c r="H6" s="15" t="s">
        <v>3</v>
      </c>
      <c r="I6" s="15" t="s">
        <v>367</v>
      </c>
      <c r="J6" s="15" t="s">
        <v>1</v>
      </c>
      <c r="K6" s="15" t="s">
        <v>2</v>
      </c>
      <c r="L6" s="15" t="s">
        <v>3</v>
      </c>
      <c r="M6" s="15" t="s">
        <v>367</v>
      </c>
    </row>
    <row r="7" spans="1:13" ht="48.75" customHeight="1">
      <c r="A7" s="8">
        <v>1</v>
      </c>
      <c r="B7" s="86" t="s">
        <v>336</v>
      </c>
      <c r="C7" s="86" t="s">
        <v>141</v>
      </c>
      <c r="D7" s="86" t="s">
        <v>142</v>
      </c>
      <c r="E7" s="161" t="s">
        <v>4</v>
      </c>
      <c r="F7" s="10">
        <v>7500000</v>
      </c>
      <c r="G7" s="10">
        <v>4500000</v>
      </c>
      <c r="H7" s="10">
        <v>3000000</v>
      </c>
      <c r="I7" s="10">
        <v>1500000</v>
      </c>
      <c r="J7" s="10">
        <v>5250000</v>
      </c>
      <c r="K7" s="10">
        <v>3150000</v>
      </c>
      <c r="L7" s="10">
        <v>2100000</v>
      </c>
      <c r="M7" s="11">
        <v>1050000</v>
      </c>
    </row>
    <row r="8" spans="1:13" ht="48" customHeight="1">
      <c r="A8" s="8">
        <v>2</v>
      </c>
      <c r="B8" s="86" t="s">
        <v>337</v>
      </c>
      <c r="C8" s="86" t="s">
        <v>143</v>
      </c>
      <c r="D8" s="86" t="s">
        <v>144</v>
      </c>
      <c r="E8" s="161" t="s">
        <v>4</v>
      </c>
      <c r="F8" s="10">
        <v>7500000</v>
      </c>
      <c r="G8" s="10">
        <v>4500000</v>
      </c>
      <c r="H8" s="10">
        <v>3000000</v>
      </c>
      <c r="I8" s="10">
        <v>1500000</v>
      </c>
      <c r="J8" s="10">
        <v>5250000</v>
      </c>
      <c r="K8" s="10">
        <v>3150000</v>
      </c>
      <c r="L8" s="10">
        <v>2100000</v>
      </c>
      <c r="M8" s="11">
        <v>1050000</v>
      </c>
    </row>
    <row r="9" spans="1:13" ht="57" customHeight="1">
      <c r="A9" s="8">
        <v>3</v>
      </c>
      <c r="B9" s="133" t="s">
        <v>338</v>
      </c>
      <c r="C9" s="225" t="s">
        <v>145</v>
      </c>
      <c r="D9" s="226"/>
      <c r="E9" s="161" t="s">
        <v>4</v>
      </c>
      <c r="F9" s="10">
        <v>7000000</v>
      </c>
      <c r="G9" s="10">
        <v>4200000</v>
      </c>
      <c r="H9" s="10">
        <v>2800000</v>
      </c>
      <c r="I9" s="10">
        <v>1400000</v>
      </c>
      <c r="J9" s="10">
        <v>4900000</v>
      </c>
      <c r="K9" s="10">
        <v>2940000</v>
      </c>
      <c r="L9" s="10">
        <v>1959999.9999999998</v>
      </c>
      <c r="M9" s="11">
        <v>979999.9999999999</v>
      </c>
    </row>
    <row r="10" spans="1:13" ht="50.25" customHeight="1">
      <c r="A10" s="8">
        <v>4</v>
      </c>
      <c r="B10" s="86" t="s">
        <v>339</v>
      </c>
      <c r="C10" s="86" t="s">
        <v>146</v>
      </c>
      <c r="D10" s="86" t="s">
        <v>147</v>
      </c>
      <c r="E10" s="161" t="s">
        <v>4</v>
      </c>
      <c r="F10" s="10">
        <v>6200000</v>
      </c>
      <c r="G10" s="10">
        <v>3720000</v>
      </c>
      <c r="H10" s="10">
        <v>2480000</v>
      </c>
      <c r="I10" s="10">
        <v>1240000</v>
      </c>
      <c r="J10" s="10">
        <v>4340000</v>
      </c>
      <c r="K10" s="10">
        <v>2604000</v>
      </c>
      <c r="L10" s="10">
        <v>1736000</v>
      </c>
      <c r="M10" s="11">
        <v>868000</v>
      </c>
    </row>
    <row r="11" spans="1:13" ht="63">
      <c r="A11" s="8">
        <v>5</v>
      </c>
      <c r="B11" s="86" t="s">
        <v>340</v>
      </c>
      <c r="C11" s="86" t="s">
        <v>148</v>
      </c>
      <c r="D11" s="86" t="s">
        <v>149</v>
      </c>
      <c r="E11" s="161" t="s">
        <v>5</v>
      </c>
      <c r="F11" s="10">
        <v>6000000</v>
      </c>
      <c r="G11" s="10">
        <v>3600000</v>
      </c>
      <c r="H11" s="10">
        <v>2400000</v>
      </c>
      <c r="I11" s="10">
        <v>1200000</v>
      </c>
      <c r="J11" s="10">
        <v>4200000</v>
      </c>
      <c r="K11" s="10">
        <v>2520000</v>
      </c>
      <c r="L11" s="10">
        <v>1680000</v>
      </c>
      <c r="M11" s="11">
        <v>840000</v>
      </c>
    </row>
    <row r="12" spans="1:13" ht="69" customHeight="1">
      <c r="A12" s="8">
        <v>6</v>
      </c>
      <c r="B12" s="86" t="s">
        <v>341</v>
      </c>
      <c r="C12" s="86" t="s">
        <v>150</v>
      </c>
      <c r="D12" s="86" t="s">
        <v>148</v>
      </c>
      <c r="E12" s="161" t="s">
        <v>5</v>
      </c>
      <c r="F12" s="10">
        <v>6200000</v>
      </c>
      <c r="G12" s="10">
        <v>3720000</v>
      </c>
      <c r="H12" s="10">
        <v>2480000</v>
      </c>
      <c r="I12" s="10">
        <v>1240000</v>
      </c>
      <c r="J12" s="10">
        <v>4340000</v>
      </c>
      <c r="K12" s="10">
        <v>2604000</v>
      </c>
      <c r="L12" s="10">
        <v>1736000</v>
      </c>
      <c r="M12" s="11">
        <v>868000</v>
      </c>
    </row>
    <row r="13" spans="1:13" ht="63">
      <c r="A13" s="8">
        <v>7</v>
      </c>
      <c r="B13" s="86" t="s">
        <v>342</v>
      </c>
      <c r="C13" s="86" t="s">
        <v>151</v>
      </c>
      <c r="D13" s="86" t="s">
        <v>152</v>
      </c>
      <c r="E13" s="161" t="s">
        <v>5</v>
      </c>
      <c r="F13" s="10">
        <v>5600000</v>
      </c>
      <c r="G13" s="10">
        <v>3360000</v>
      </c>
      <c r="H13" s="10">
        <v>2240000</v>
      </c>
      <c r="I13" s="10">
        <v>1120000</v>
      </c>
      <c r="J13" s="10">
        <v>3919999.9999999995</v>
      </c>
      <c r="K13" s="10">
        <v>2352000</v>
      </c>
      <c r="L13" s="10">
        <v>1568000</v>
      </c>
      <c r="M13" s="11">
        <v>784000</v>
      </c>
    </row>
    <row r="14" spans="1:13" ht="55.5" customHeight="1">
      <c r="A14" s="8">
        <v>8</v>
      </c>
      <c r="B14" s="86" t="s">
        <v>343</v>
      </c>
      <c r="C14" s="86" t="s">
        <v>147</v>
      </c>
      <c r="D14" s="86" t="s">
        <v>153</v>
      </c>
      <c r="E14" s="161" t="s">
        <v>5</v>
      </c>
      <c r="F14" s="10">
        <v>6000000</v>
      </c>
      <c r="G14" s="10">
        <v>3600000</v>
      </c>
      <c r="H14" s="10">
        <v>2400000</v>
      </c>
      <c r="I14" s="10">
        <v>1200000</v>
      </c>
      <c r="J14" s="10">
        <v>4200000</v>
      </c>
      <c r="K14" s="10">
        <v>2520000</v>
      </c>
      <c r="L14" s="10">
        <v>1680000</v>
      </c>
      <c r="M14" s="11">
        <v>840000</v>
      </c>
    </row>
    <row r="15" spans="1:13" ht="47.25">
      <c r="A15" s="8">
        <v>9</v>
      </c>
      <c r="B15" s="86" t="s">
        <v>344</v>
      </c>
      <c r="C15" s="162" t="s">
        <v>211</v>
      </c>
      <c r="D15" s="86" t="s">
        <v>154</v>
      </c>
      <c r="E15" s="161" t="s">
        <v>5</v>
      </c>
      <c r="F15" s="10">
        <v>4800000</v>
      </c>
      <c r="G15" s="10">
        <v>2880000</v>
      </c>
      <c r="H15" s="10">
        <v>1920000</v>
      </c>
      <c r="I15" s="10">
        <v>960000</v>
      </c>
      <c r="J15" s="10">
        <v>3360000</v>
      </c>
      <c r="K15" s="10">
        <v>2015999.9999999998</v>
      </c>
      <c r="L15" s="10">
        <v>1344000</v>
      </c>
      <c r="M15" s="11">
        <v>672000</v>
      </c>
    </row>
    <row r="16" spans="1:13" ht="63">
      <c r="A16" s="8">
        <v>10</v>
      </c>
      <c r="B16" s="86" t="s">
        <v>345</v>
      </c>
      <c r="C16" s="86" t="s">
        <v>142</v>
      </c>
      <c r="D16" s="86" t="s">
        <v>155</v>
      </c>
      <c r="E16" s="161" t="s">
        <v>5</v>
      </c>
      <c r="F16" s="10">
        <v>4800000</v>
      </c>
      <c r="G16" s="10">
        <v>2880000</v>
      </c>
      <c r="H16" s="10">
        <v>1920000</v>
      </c>
      <c r="I16" s="10">
        <v>960000</v>
      </c>
      <c r="J16" s="10">
        <v>3360000</v>
      </c>
      <c r="K16" s="10">
        <v>2015999.9999999998</v>
      </c>
      <c r="L16" s="10">
        <v>1344000</v>
      </c>
      <c r="M16" s="11">
        <v>672000</v>
      </c>
    </row>
    <row r="17" spans="1:13" ht="47.25">
      <c r="A17" s="8">
        <v>11</v>
      </c>
      <c r="B17" s="86" t="s">
        <v>346</v>
      </c>
      <c r="C17" s="86" t="s">
        <v>156</v>
      </c>
      <c r="D17" s="86" t="s">
        <v>157</v>
      </c>
      <c r="E17" s="161" t="s">
        <v>5</v>
      </c>
      <c r="F17" s="10">
        <v>4800000</v>
      </c>
      <c r="G17" s="10">
        <v>2880000</v>
      </c>
      <c r="H17" s="10">
        <v>1920000</v>
      </c>
      <c r="I17" s="10">
        <v>960000</v>
      </c>
      <c r="J17" s="10">
        <v>3360000</v>
      </c>
      <c r="K17" s="10">
        <v>2015999.9999999998</v>
      </c>
      <c r="L17" s="10">
        <v>1344000</v>
      </c>
      <c r="M17" s="11">
        <v>672000</v>
      </c>
    </row>
    <row r="18" spans="1:13" ht="63">
      <c r="A18" s="8">
        <v>12</v>
      </c>
      <c r="B18" s="86" t="s">
        <v>347</v>
      </c>
      <c r="C18" s="86" t="s">
        <v>158</v>
      </c>
      <c r="D18" s="86" t="s">
        <v>159</v>
      </c>
      <c r="E18" s="161" t="s">
        <v>5</v>
      </c>
      <c r="F18" s="10">
        <v>4400000</v>
      </c>
      <c r="G18" s="10">
        <v>2640000</v>
      </c>
      <c r="H18" s="10">
        <v>1760000</v>
      </c>
      <c r="I18" s="10">
        <v>880000</v>
      </c>
      <c r="J18" s="10">
        <v>3080000</v>
      </c>
      <c r="K18" s="10">
        <v>1847999.9999999998</v>
      </c>
      <c r="L18" s="10">
        <v>1232000</v>
      </c>
      <c r="M18" s="11">
        <v>616000</v>
      </c>
    </row>
    <row r="19" spans="1:13" ht="63">
      <c r="A19" s="8">
        <v>13</v>
      </c>
      <c r="B19" s="86" t="s">
        <v>348</v>
      </c>
      <c r="C19" s="86" t="s">
        <v>151</v>
      </c>
      <c r="D19" s="86" t="s">
        <v>160</v>
      </c>
      <c r="E19" s="161" t="s">
        <v>5</v>
      </c>
      <c r="F19" s="10">
        <v>4400000</v>
      </c>
      <c r="G19" s="10">
        <v>2640000</v>
      </c>
      <c r="H19" s="10">
        <v>1760000</v>
      </c>
      <c r="I19" s="10">
        <v>880000</v>
      </c>
      <c r="J19" s="10">
        <v>3080000</v>
      </c>
      <c r="K19" s="10">
        <v>1847999.9999999998</v>
      </c>
      <c r="L19" s="10">
        <v>1232000</v>
      </c>
      <c r="M19" s="11">
        <v>616000</v>
      </c>
    </row>
    <row r="20" spans="1:13" ht="47.25">
      <c r="A20" s="8">
        <v>14</v>
      </c>
      <c r="B20" s="86" t="s">
        <v>349</v>
      </c>
      <c r="C20" s="86" t="s">
        <v>144</v>
      </c>
      <c r="D20" s="86" t="s">
        <v>161</v>
      </c>
      <c r="E20" s="161" t="s">
        <v>5</v>
      </c>
      <c r="F20" s="10">
        <v>4400000</v>
      </c>
      <c r="G20" s="10">
        <v>2640000</v>
      </c>
      <c r="H20" s="10">
        <v>1760000</v>
      </c>
      <c r="I20" s="10">
        <v>880000</v>
      </c>
      <c r="J20" s="10">
        <v>3080000</v>
      </c>
      <c r="K20" s="10">
        <v>1847999.9999999998</v>
      </c>
      <c r="L20" s="10">
        <v>1232000</v>
      </c>
      <c r="M20" s="11">
        <v>616000</v>
      </c>
    </row>
    <row r="21" spans="1:13" ht="31.5">
      <c r="A21" s="8">
        <v>15</v>
      </c>
      <c r="B21" s="86" t="s">
        <v>350</v>
      </c>
      <c r="C21" s="86" t="s">
        <v>159</v>
      </c>
      <c r="D21" s="86" t="s">
        <v>162</v>
      </c>
      <c r="E21" s="161" t="s">
        <v>5</v>
      </c>
      <c r="F21" s="10">
        <v>3200000</v>
      </c>
      <c r="G21" s="10">
        <v>1920000</v>
      </c>
      <c r="H21" s="10">
        <v>1280000</v>
      </c>
      <c r="I21" s="10">
        <v>640000</v>
      </c>
      <c r="J21" s="10">
        <v>2240000</v>
      </c>
      <c r="K21" s="10">
        <v>1344000</v>
      </c>
      <c r="L21" s="10">
        <v>896000</v>
      </c>
      <c r="M21" s="11">
        <v>448000</v>
      </c>
    </row>
    <row r="22" spans="1:13" ht="63">
      <c r="A22" s="8">
        <v>16</v>
      </c>
      <c r="B22" s="86" t="s">
        <v>351</v>
      </c>
      <c r="C22" s="86" t="s">
        <v>37</v>
      </c>
      <c r="D22" s="86" t="s">
        <v>163</v>
      </c>
      <c r="E22" s="161" t="s">
        <v>5</v>
      </c>
      <c r="F22" s="10">
        <v>3000000</v>
      </c>
      <c r="G22" s="10">
        <v>1800000</v>
      </c>
      <c r="H22" s="10">
        <v>1200000</v>
      </c>
      <c r="I22" s="10">
        <v>600000</v>
      </c>
      <c r="J22" s="10">
        <v>2100000</v>
      </c>
      <c r="K22" s="10">
        <v>1260000</v>
      </c>
      <c r="L22" s="10">
        <v>840000</v>
      </c>
      <c r="M22" s="11">
        <v>420000</v>
      </c>
    </row>
    <row r="23" spans="1:13" ht="48.75" customHeight="1">
      <c r="A23" s="8">
        <v>17</v>
      </c>
      <c r="B23" s="86" t="s">
        <v>352</v>
      </c>
      <c r="C23" s="86" t="s">
        <v>37</v>
      </c>
      <c r="D23" s="86" t="s">
        <v>164</v>
      </c>
      <c r="E23" s="161" t="s">
        <v>6</v>
      </c>
      <c r="F23" s="10">
        <v>2600000</v>
      </c>
      <c r="G23" s="10">
        <v>1560000</v>
      </c>
      <c r="H23" s="10">
        <v>1040000</v>
      </c>
      <c r="I23" s="10">
        <v>520000</v>
      </c>
      <c r="J23" s="10">
        <v>1820000</v>
      </c>
      <c r="K23" s="10">
        <v>1092000</v>
      </c>
      <c r="L23" s="10">
        <v>728000</v>
      </c>
      <c r="M23" s="11">
        <v>364000</v>
      </c>
    </row>
    <row r="24" spans="1:13" ht="47.25">
      <c r="A24" s="8">
        <v>18</v>
      </c>
      <c r="B24" s="86" t="s">
        <v>353</v>
      </c>
      <c r="C24" s="86" t="s">
        <v>37</v>
      </c>
      <c r="D24" s="86" t="s">
        <v>38</v>
      </c>
      <c r="E24" s="161" t="s">
        <v>6</v>
      </c>
      <c r="F24" s="10">
        <v>2600000</v>
      </c>
      <c r="G24" s="10">
        <v>1560000</v>
      </c>
      <c r="H24" s="10">
        <v>1040000</v>
      </c>
      <c r="I24" s="10">
        <v>520000</v>
      </c>
      <c r="J24" s="10">
        <v>1820000</v>
      </c>
      <c r="K24" s="10">
        <v>1092000</v>
      </c>
      <c r="L24" s="10">
        <v>728000</v>
      </c>
      <c r="M24" s="11">
        <v>364000</v>
      </c>
    </row>
    <row r="25" spans="1:13" ht="63">
      <c r="A25" s="8">
        <v>19</v>
      </c>
      <c r="B25" s="86" t="s">
        <v>354</v>
      </c>
      <c r="C25" s="86" t="s">
        <v>165</v>
      </c>
      <c r="D25" s="86" t="s">
        <v>166</v>
      </c>
      <c r="E25" s="161" t="s">
        <v>6</v>
      </c>
      <c r="F25" s="10">
        <v>2100000</v>
      </c>
      <c r="G25" s="10">
        <v>1260000</v>
      </c>
      <c r="H25" s="10">
        <v>840000</v>
      </c>
      <c r="I25" s="10">
        <v>420000</v>
      </c>
      <c r="J25" s="10">
        <v>1470000</v>
      </c>
      <c r="K25" s="10">
        <v>882000</v>
      </c>
      <c r="L25" s="10">
        <v>588000</v>
      </c>
      <c r="M25" s="11">
        <v>294000</v>
      </c>
    </row>
    <row r="26" spans="1:13" ht="70.5" customHeight="1">
      <c r="A26" s="8">
        <v>20</v>
      </c>
      <c r="B26" s="86" t="s">
        <v>355</v>
      </c>
      <c r="C26" s="86" t="s">
        <v>160</v>
      </c>
      <c r="D26" s="86" t="s">
        <v>167</v>
      </c>
      <c r="E26" s="161" t="s">
        <v>6</v>
      </c>
      <c r="F26" s="10">
        <v>2500000</v>
      </c>
      <c r="G26" s="10">
        <v>1500000</v>
      </c>
      <c r="H26" s="10">
        <v>1000000</v>
      </c>
      <c r="I26" s="10">
        <v>500000</v>
      </c>
      <c r="J26" s="10">
        <v>1750000</v>
      </c>
      <c r="K26" s="10">
        <v>1050000</v>
      </c>
      <c r="L26" s="10">
        <v>700000</v>
      </c>
      <c r="M26" s="11">
        <v>350000</v>
      </c>
    </row>
    <row r="27" spans="1:13" ht="63">
      <c r="A27" s="8">
        <v>21</v>
      </c>
      <c r="B27" s="86" t="s">
        <v>349</v>
      </c>
      <c r="C27" s="86" t="s">
        <v>161</v>
      </c>
      <c r="D27" s="86" t="s">
        <v>168</v>
      </c>
      <c r="E27" s="161" t="s">
        <v>6</v>
      </c>
      <c r="F27" s="94">
        <v>1600000</v>
      </c>
      <c r="G27" s="10">
        <v>960000</v>
      </c>
      <c r="H27" s="10">
        <v>640000</v>
      </c>
      <c r="I27" s="10"/>
      <c r="J27" s="10">
        <v>1120000</v>
      </c>
      <c r="K27" s="10">
        <v>672000</v>
      </c>
      <c r="L27" s="10">
        <v>448000</v>
      </c>
      <c r="M27" s="11"/>
    </row>
    <row r="28" spans="1:13" ht="47.25">
      <c r="A28" s="8">
        <v>22</v>
      </c>
      <c r="B28" s="86" t="s">
        <v>356</v>
      </c>
      <c r="C28" s="86" t="s">
        <v>169</v>
      </c>
      <c r="D28" s="86" t="s">
        <v>170</v>
      </c>
      <c r="E28" s="161" t="s">
        <v>7</v>
      </c>
      <c r="F28" s="9">
        <v>1400000</v>
      </c>
      <c r="G28" s="10">
        <v>840000</v>
      </c>
      <c r="H28" s="10">
        <v>560000</v>
      </c>
      <c r="I28" s="10"/>
      <c r="J28" s="10">
        <v>979999.9999999999</v>
      </c>
      <c r="K28" s="10">
        <v>588000</v>
      </c>
      <c r="L28" s="10">
        <v>392000</v>
      </c>
      <c r="M28" s="11"/>
    </row>
    <row r="29" spans="1:13" ht="47.25">
      <c r="A29" s="8">
        <v>23</v>
      </c>
      <c r="B29" s="86" t="s">
        <v>357</v>
      </c>
      <c r="C29" s="86" t="s">
        <v>170</v>
      </c>
      <c r="D29" s="86" t="s">
        <v>171</v>
      </c>
      <c r="E29" s="161" t="s">
        <v>7</v>
      </c>
      <c r="F29" s="10">
        <v>1000000</v>
      </c>
      <c r="G29" s="10">
        <v>600000</v>
      </c>
      <c r="H29" s="10">
        <v>400000</v>
      </c>
      <c r="I29" s="10"/>
      <c r="J29" s="10">
        <v>700000</v>
      </c>
      <c r="K29" s="10">
        <v>420000</v>
      </c>
      <c r="L29" s="10">
        <v>280000</v>
      </c>
      <c r="M29" s="11"/>
    </row>
    <row r="30" spans="1:13" ht="81" customHeight="1">
      <c r="A30" s="8">
        <v>24</v>
      </c>
      <c r="B30" s="86" t="s">
        <v>358</v>
      </c>
      <c r="C30" s="86" t="s">
        <v>172</v>
      </c>
      <c r="D30" s="86" t="s">
        <v>173</v>
      </c>
      <c r="E30" s="161" t="s">
        <v>7</v>
      </c>
      <c r="F30" s="10">
        <v>1400000</v>
      </c>
      <c r="G30" s="10">
        <v>840000</v>
      </c>
      <c r="H30" s="10">
        <v>560000</v>
      </c>
      <c r="I30" s="10"/>
      <c r="J30" s="10">
        <v>979999.9999999999</v>
      </c>
      <c r="K30" s="10">
        <v>588000</v>
      </c>
      <c r="L30" s="10">
        <v>392000</v>
      </c>
      <c r="M30" s="11"/>
    </row>
    <row r="31" spans="1:13" ht="47.25">
      <c r="A31" s="8">
        <v>25</v>
      </c>
      <c r="B31" s="86" t="s">
        <v>359</v>
      </c>
      <c r="C31" s="86" t="s">
        <v>174</v>
      </c>
      <c r="D31" s="87"/>
      <c r="E31" s="161" t="s">
        <v>7</v>
      </c>
      <c r="F31" s="10">
        <v>1400000</v>
      </c>
      <c r="G31" s="10">
        <v>840000</v>
      </c>
      <c r="H31" s="10">
        <v>560000</v>
      </c>
      <c r="I31" s="10"/>
      <c r="J31" s="10">
        <v>979999.9999999999</v>
      </c>
      <c r="K31" s="10">
        <v>588000</v>
      </c>
      <c r="L31" s="10">
        <v>392000</v>
      </c>
      <c r="M31" s="11"/>
    </row>
    <row r="32" spans="1:13" ht="64.5" customHeight="1">
      <c r="A32" s="8">
        <v>26</v>
      </c>
      <c r="B32" s="86" t="s">
        <v>360</v>
      </c>
      <c r="C32" s="86" t="s">
        <v>167</v>
      </c>
      <c r="D32" s="86" t="s">
        <v>175</v>
      </c>
      <c r="E32" s="161" t="s">
        <v>7</v>
      </c>
      <c r="F32" s="10">
        <v>1400000</v>
      </c>
      <c r="G32" s="10">
        <v>840000</v>
      </c>
      <c r="H32" s="10">
        <v>560000</v>
      </c>
      <c r="I32" s="10"/>
      <c r="J32" s="10">
        <v>979999.9999999999</v>
      </c>
      <c r="K32" s="10">
        <v>588000</v>
      </c>
      <c r="L32" s="10">
        <v>392000</v>
      </c>
      <c r="M32" s="11"/>
    </row>
    <row r="33" spans="1:13" ht="31.5">
      <c r="A33" s="8">
        <v>27</v>
      </c>
      <c r="B33" s="86" t="s">
        <v>361</v>
      </c>
      <c r="C33" s="86" t="s">
        <v>176</v>
      </c>
      <c r="D33" s="86" t="s">
        <v>177</v>
      </c>
      <c r="E33" s="161" t="s">
        <v>7</v>
      </c>
      <c r="F33" s="10">
        <v>1000000</v>
      </c>
      <c r="G33" s="10">
        <v>600000</v>
      </c>
      <c r="H33" s="10">
        <v>400000</v>
      </c>
      <c r="I33" s="10"/>
      <c r="J33" s="10">
        <v>700000</v>
      </c>
      <c r="K33" s="10">
        <v>420000</v>
      </c>
      <c r="L33" s="10">
        <v>280000</v>
      </c>
      <c r="M33" s="11"/>
    </row>
    <row r="34" spans="1:13" ht="90.75" customHeight="1">
      <c r="A34" s="8">
        <v>28</v>
      </c>
      <c r="B34" s="86" t="s">
        <v>362</v>
      </c>
      <c r="C34" s="86" t="s">
        <v>178</v>
      </c>
      <c r="D34" s="86" t="s">
        <v>179</v>
      </c>
      <c r="E34" s="161" t="s">
        <v>7</v>
      </c>
      <c r="F34" s="10">
        <v>1600000</v>
      </c>
      <c r="G34" s="10">
        <v>960000</v>
      </c>
      <c r="H34" s="10">
        <v>640000</v>
      </c>
      <c r="I34" s="10"/>
      <c r="J34" s="10">
        <v>1120000</v>
      </c>
      <c r="K34" s="10">
        <v>672000</v>
      </c>
      <c r="L34" s="10">
        <v>448000</v>
      </c>
      <c r="M34" s="11"/>
    </row>
    <row r="35" spans="1:13" ht="88.5" customHeight="1">
      <c r="A35" s="8">
        <v>29</v>
      </c>
      <c r="B35" s="86" t="s">
        <v>363</v>
      </c>
      <c r="C35" s="86" t="s">
        <v>180</v>
      </c>
      <c r="D35" s="86" t="s">
        <v>181</v>
      </c>
      <c r="E35" s="161" t="s">
        <v>7</v>
      </c>
      <c r="F35" s="10">
        <v>1100000</v>
      </c>
      <c r="G35" s="10">
        <v>660000</v>
      </c>
      <c r="H35" s="10">
        <v>440000</v>
      </c>
      <c r="I35" s="10"/>
      <c r="J35" s="10">
        <v>770000</v>
      </c>
      <c r="K35" s="10">
        <v>461999.99999999994</v>
      </c>
      <c r="L35" s="10">
        <v>308000</v>
      </c>
      <c r="M35" s="11"/>
    </row>
    <row r="36" spans="1:13" ht="72.75" customHeight="1">
      <c r="A36" s="8">
        <v>30</v>
      </c>
      <c r="B36" s="86" t="s">
        <v>364</v>
      </c>
      <c r="C36" s="86" t="s">
        <v>37</v>
      </c>
      <c r="D36" s="86" t="s">
        <v>38</v>
      </c>
      <c r="E36" s="161" t="s">
        <v>7</v>
      </c>
      <c r="F36" s="10">
        <v>1100000</v>
      </c>
      <c r="G36" s="10">
        <v>660000</v>
      </c>
      <c r="H36" s="10">
        <v>440000</v>
      </c>
      <c r="I36" s="10"/>
      <c r="J36" s="10">
        <v>770000</v>
      </c>
      <c r="K36" s="10">
        <v>461999.99999999994</v>
      </c>
      <c r="L36" s="10">
        <v>308000</v>
      </c>
      <c r="M36" s="11"/>
    </row>
    <row r="37" spans="1:13" ht="42.75" customHeight="1">
      <c r="A37" s="8">
        <v>31</v>
      </c>
      <c r="B37" s="86" t="s">
        <v>365</v>
      </c>
      <c r="C37" s="86" t="s">
        <v>214</v>
      </c>
      <c r="D37" s="86" t="s">
        <v>215</v>
      </c>
      <c r="E37" s="161" t="s">
        <v>7</v>
      </c>
      <c r="F37" s="10">
        <v>1100000</v>
      </c>
      <c r="G37" s="10">
        <v>660000</v>
      </c>
      <c r="H37" s="10">
        <v>440000</v>
      </c>
      <c r="I37" s="10"/>
      <c r="J37" s="10">
        <v>770000</v>
      </c>
      <c r="K37" s="10">
        <v>461999.99999999994</v>
      </c>
      <c r="L37" s="10">
        <v>308000</v>
      </c>
      <c r="M37" s="11"/>
    </row>
    <row r="38" spans="1:13" ht="58.5" customHeight="1">
      <c r="A38" s="8">
        <v>32</v>
      </c>
      <c r="B38" s="86" t="s">
        <v>366</v>
      </c>
      <c r="C38" s="86" t="s">
        <v>37</v>
      </c>
      <c r="D38" s="86" t="s">
        <v>38</v>
      </c>
      <c r="E38" s="161" t="s">
        <v>7</v>
      </c>
      <c r="F38" s="10">
        <v>1100000</v>
      </c>
      <c r="G38" s="10">
        <v>660000</v>
      </c>
      <c r="H38" s="10">
        <v>440000</v>
      </c>
      <c r="I38" s="10"/>
      <c r="J38" s="10">
        <v>770000</v>
      </c>
      <c r="K38" s="10">
        <v>461999.99999999994</v>
      </c>
      <c r="L38" s="10">
        <v>308000</v>
      </c>
      <c r="M38" s="11"/>
    </row>
    <row r="39" spans="1:13" ht="15.75">
      <c r="A39" s="12" t="s">
        <v>44</v>
      </c>
      <c r="B39" s="12"/>
      <c r="C39" s="12"/>
      <c r="D39" s="12"/>
      <c r="E39" s="163"/>
      <c r="F39" s="12"/>
      <c r="G39" s="12"/>
      <c r="H39" s="12"/>
      <c r="I39" s="12"/>
      <c r="J39" s="12"/>
      <c r="K39" s="12"/>
      <c r="L39" s="12"/>
      <c r="M39" s="12"/>
    </row>
    <row r="40" spans="1:13" ht="15.75">
      <c r="A40" s="18" t="s">
        <v>407</v>
      </c>
      <c r="B40" s="18"/>
      <c r="C40" s="19"/>
      <c r="D40" s="19"/>
      <c r="F40" s="13"/>
      <c r="G40" s="13"/>
      <c r="H40" s="13"/>
      <c r="I40" s="13"/>
      <c r="J40" s="13"/>
      <c r="K40" s="13"/>
      <c r="L40" s="13"/>
      <c r="M40" s="13"/>
    </row>
    <row r="41" spans="1:13" s="2" customFormat="1" ht="18.75">
      <c r="A41" s="6" t="s">
        <v>384</v>
      </c>
      <c r="B41" s="1"/>
      <c r="C41" s="1"/>
      <c r="D41" s="1"/>
      <c r="E41" s="1"/>
      <c r="F41" s="1"/>
      <c r="G41" s="1"/>
      <c r="H41" s="1"/>
      <c r="I41" s="1"/>
      <c r="J41" s="1"/>
      <c r="K41" s="154" t="s">
        <v>409</v>
      </c>
      <c r="L41" s="1"/>
      <c r="M41" s="3"/>
    </row>
    <row r="42" spans="1:13" ht="15.75">
      <c r="A42" s="215" t="s">
        <v>11</v>
      </c>
      <c r="B42" s="215" t="s">
        <v>12</v>
      </c>
      <c r="C42" s="218" t="s">
        <v>325</v>
      </c>
      <c r="D42" s="219"/>
      <c r="E42" s="219"/>
      <c r="F42" s="219"/>
      <c r="G42" s="219"/>
      <c r="H42" s="219"/>
      <c r="I42" s="219"/>
      <c r="J42" s="219"/>
      <c r="K42" s="219"/>
      <c r="L42" s="127"/>
      <c r="M42" s="20"/>
    </row>
    <row r="43" spans="1:13" ht="35.25" customHeight="1">
      <c r="A43" s="215"/>
      <c r="B43" s="215"/>
      <c r="C43" s="216" t="s">
        <v>8</v>
      </c>
      <c r="D43" s="217"/>
      <c r="E43" s="215" t="s">
        <v>36</v>
      </c>
      <c r="F43" s="215"/>
      <c r="G43" s="215"/>
      <c r="H43" s="215" t="s">
        <v>9</v>
      </c>
      <c r="I43" s="215"/>
      <c r="J43" s="215"/>
      <c r="K43" s="215"/>
      <c r="L43" s="21"/>
      <c r="M43" s="16"/>
    </row>
    <row r="44" spans="1:13" ht="28.5" customHeight="1">
      <c r="A44" s="8">
        <v>1</v>
      </c>
      <c r="B44" s="8" t="s">
        <v>46</v>
      </c>
      <c r="C44" s="220">
        <f>250000*1.4</f>
        <v>350000</v>
      </c>
      <c r="D44" s="221"/>
      <c r="E44" s="222">
        <f>C44*0.8</f>
        <v>280000</v>
      </c>
      <c r="F44" s="222"/>
      <c r="G44" s="222"/>
      <c r="H44" s="224">
        <f>C44*0.7</f>
        <v>244999.99999999997</v>
      </c>
      <c r="I44" s="224"/>
      <c r="J44" s="224"/>
      <c r="K44" s="224"/>
      <c r="L44" s="22"/>
      <c r="M44" s="16"/>
    </row>
  </sheetData>
  <sheetProtection/>
  <mergeCells count="18">
    <mergeCell ref="C44:D44"/>
    <mergeCell ref="E44:G44"/>
    <mergeCell ref="H43:K43"/>
    <mergeCell ref="F5:I5"/>
    <mergeCell ref="J5:M5"/>
    <mergeCell ref="H44:K44"/>
    <mergeCell ref="E43:G43"/>
    <mergeCell ref="C9:D9"/>
    <mergeCell ref="A2:M2"/>
    <mergeCell ref="A5:A6"/>
    <mergeCell ref="B5:B6"/>
    <mergeCell ref="C5:D5"/>
    <mergeCell ref="B42:B43"/>
    <mergeCell ref="A42:A43"/>
    <mergeCell ref="C43:D43"/>
    <mergeCell ref="A3:L3"/>
    <mergeCell ref="E5:E6"/>
    <mergeCell ref="C42:K42"/>
  </mergeCells>
  <printOptions/>
  <pageMargins left="0.1968503937007874" right="0.1968503937007874" top="0.984251968503937" bottom="0.7874015748031497" header="0.1968503937007874" footer="0.5118110236220472"/>
  <pageSetup firstPageNumber="182" useFirstPageNumber="1" horizontalDpi="600" verticalDpi="600" orientation="landscape" paperSize="9" scale="90"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PHUONGXINH</dc:creator>
  <cp:keywords/>
  <dc:description/>
  <cp:lastModifiedBy>Admin</cp:lastModifiedBy>
  <cp:lastPrinted>2019-12-25T06:21:21Z</cp:lastPrinted>
  <dcterms:created xsi:type="dcterms:W3CDTF">2019-07-26T07:58:31Z</dcterms:created>
  <dcterms:modified xsi:type="dcterms:W3CDTF">2021-03-30T09:45:52Z</dcterms:modified>
  <cp:category/>
  <cp:version/>
  <cp:contentType/>
  <cp:contentStatus/>
</cp:coreProperties>
</file>