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296" windowWidth="8610" windowHeight="10005" tabRatio="893" activeTab="0"/>
  </bookViews>
  <sheets>
    <sheet name="BIA" sheetId="1" r:id="rId1"/>
    <sheet name="III.1 NUOC-MAT" sheetId="2" r:id="rId2"/>
    <sheet name="III-2 Tay Bac Bo" sheetId="3" r:id="rId3"/>
    <sheet name="III-3 Dong bang bac bo" sheetId="4" r:id="rId4"/>
    <sheet name="III-4 Dong Bac Bo" sheetId="5" r:id="rId5"/>
    <sheet name="III-5 Bac Trung Bo" sheetId="6" r:id="rId6"/>
    <sheet name="III-6 Nam Trung bo" sheetId="7" r:id="rId7"/>
    <sheet name="III-7 Tay Nguyen" sheetId="8" r:id="rId8"/>
    <sheet name="III-8 NamBo" sheetId="9" r:id="rId9"/>
    <sheet name="Tong hop TNN" sheetId="10" r:id="rId10"/>
  </sheets>
  <definedNames>
    <definedName name="_xlnm.Print_Area" localSheetId="1">'III.1 NUOC-MAT'!$A$1:$Z$62</definedName>
    <definedName name="_xlnm.Print_Area" localSheetId="4">'III-4 Dong Bac Bo'!$A$1:$Q$75</definedName>
    <definedName name="_xlnm.Print_Titles" localSheetId="1">'III.1 NUOC-MAT'!$3:$5</definedName>
    <definedName name="_xlnm.Print_Titles" localSheetId="2">'III-2 Tay Bac Bo'!$3:$4</definedName>
    <definedName name="_xlnm.Print_Titles" localSheetId="3">'III-3 Dong bang bac bo'!$3:$4</definedName>
    <definedName name="_xlnm.Print_Titles" localSheetId="4">'III-4 Dong Bac Bo'!$3:$4</definedName>
    <definedName name="_xlnm.Print_Titles" localSheetId="5">'III-5 Bac Trung Bo'!$3:$4</definedName>
    <definedName name="_xlnm.Print_Titles" localSheetId="6">'III-6 Nam Trung bo'!$3:$4</definedName>
    <definedName name="_xlnm.Print_Titles" localSheetId="7">'III-7 Tay Nguyen'!$3:$4</definedName>
    <definedName name="_xlnm.Print_Titles" localSheetId="8">'III-8 NamBo'!$3:$5</definedName>
  </definedNames>
  <calcPr fullCalcOnLoad="1"/>
</workbook>
</file>

<file path=xl/comments4.xml><?xml version="1.0" encoding="utf-8"?>
<comments xmlns="http://schemas.openxmlformats.org/spreadsheetml/2006/main">
  <authors>
    <author>manh</author>
  </authors>
  <commentList>
    <comment ref="D93" authorId="0">
      <text>
        <r>
          <rPr>
            <b/>
            <sz val="9"/>
            <rFont val="Tahoma"/>
            <family val="2"/>
          </rPr>
          <t>manh:</t>
        </r>
        <r>
          <rPr>
            <sz val="9"/>
            <rFont val="Tahoma"/>
            <family val="2"/>
          </rPr>
          <t xml:space="preserve">
Thực tế thi công không có qh1 nên bỏ ct này</t>
        </r>
      </text>
    </comment>
    <comment ref="D95" authorId="0">
      <text>
        <r>
          <rPr>
            <b/>
            <sz val="9"/>
            <rFont val="Tahoma"/>
            <family val="2"/>
          </rPr>
          <t>manh:</t>
        </r>
        <r>
          <rPr>
            <sz val="9"/>
            <rFont val="Tahoma"/>
            <family val="2"/>
          </rPr>
          <t xml:space="preserve">
thực tế thi công không có N nên bỏ công trình này</t>
        </r>
      </text>
    </comment>
  </commentList>
</comments>
</file>

<file path=xl/sharedStrings.xml><?xml version="1.0" encoding="utf-8"?>
<sst xmlns="http://schemas.openxmlformats.org/spreadsheetml/2006/main" count="13649" uniqueCount="3319">
  <si>
    <t>ĐIỂM</t>
  </si>
  <si>
    <t>CÔNG TRÌNH</t>
  </si>
  <si>
    <t>Cần xây mới</t>
  </si>
  <si>
    <t>Q.35a</t>
  </si>
  <si>
    <t>n2</t>
  </si>
  <si>
    <t>QT1-BĐ</t>
  </si>
  <si>
    <t>QT2a-BĐ</t>
  </si>
  <si>
    <t>QT2b-BĐ</t>
  </si>
  <si>
    <t>QT3-BĐ</t>
  </si>
  <si>
    <t>QT4a-BĐ</t>
  </si>
  <si>
    <t>QT4b-BĐ</t>
  </si>
  <si>
    <t>QT5a-BĐ</t>
  </si>
  <si>
    <t>QT5b-BĐ</t>
  </si>
  <si>
    <t>QT6a-BĐ</t>
  </si>
  <si>
    <t>QT6b-BĐ</t>
  </si>
  <si>
    <t>QT7a-BĐ</t>
  </si>
  <si>
    <t>Tây Vinh</t>
  </si>
  <si>
    <t>QT7b-BĐ</t>
  </si>
  <si>
    <t>QT8-BĐ</t>
  </si>
  <si>
    <t>QT9-BĐ</t>
  </si>
  <si>
    <t>QT10-BĐ</t>
  </si>
  <si>
    <t>QT1-PY</t>
  </si>
  <si>
    <t>QT2a-PY</t>
  </si>
  <si>
    <t>QT2b-PY</t>
  </si>
  <si>
    <t>QT3-PY</t>
  </si>
  <si>
    <t>TP.Tuy Hoà</t>
  </si>
  <si>
    <t>QT4a-PY</t>
  </si>
  <si>
    <t>QT4b-PY</t>
  </si>
  <si>
    <t>QT5a-PY</t>
  </si>
  <si>
    <t>QT5b-PY</t>
  </si>
  <si>
    <t>QT6a-PY</t>
  </si>
  <si>
    <t>Tây Hoà</t>
  </si>
  <si>
    <t>QT6b-PY</t>
  </si>
  <si>
    <t>QT7-PY</t>
  </si>
  <si>
    <t>QT8a-PY</t>
  </si>
  <si>
    <t>Đông Hoà</t>
  </si>
  <si>
    <t>QT8b-PY</t>
  </si>
  <si>
    <t>QT1-KH</t>
  </si>
  <si>
    <t>QT2-KH</t>
  </si>
  <si>
    <t>QT3-KH</t>
  </si>
  <si>
    <t>QT4-KH</t>
  </si>
  <si>
    <t>QT5a-KH</t>
  </si>
  <si>
    <t>QT5b-KH</t>
  </si>
  <si>
    <t>QT6a-KH</t>
  </si>
  <si>
    <t>QT6b-KH</t>
  </si>
  <si>
    <t>QT7-KH</t>
  </si>
  <si>
    <t>QT8-KH</t>
  </si>
  <si>
    <t>QT9a-KH</t>
  </si>
  <si>
    <t>QT9b-KH</t>
  </si>
  <si>
    <t>QT10-KH</t>
  </si>
  <si>
    <t>QT11a-KH</t>
  </si>
  <si>
    <t>QT11b-KH</t>
  </si>
  <si>
    <t>QT12a-KH</t>
  </si>
  <si>
    <t>QT12b-KH</t>
  </si>
  <si>
    <t>QT13-KH</t>
  </si>
  <si>
    <t>TP.Cam Ranh</t>
  </si>
  <si>
    <t>QT14a-KH</t>
  </si>
  <si>
    <t>QT14b-KH</t>
  </si>
  <si>
    <t>QT15a-KH</t>
  </si>
  <si>
    <t>QT15b-KH</t>
  </si>
  <si>
    <t>QT16a-KH</t>
  </si>
  <si>
    <t>QT16b-KH</t>
  </si>
  <si>
    <t>QT17-KH</t>
  </si>
  <si>
    <t>QT1-NT</t>
  </si>
  <si>
    <t>QT2a-NT</t>
  </si>
  <si>
    <t>QT2b-NT</t>
  </si>
  <si>
    <t>QT3a-NT</t>
  </si>
  <si>
    <t>QT3b-NT</t>
  </si>
  <si>
    <t>QT4-NT</t>
  </si>
  <si>
    <t>QT5a-NT</t>
  </si>
  <si>
    <t>QT5b-NT</t>
  </si>
  <si>
    <t>QT6a-NT</t>
  </si>
  <si>
    <t>QT6b-NT</t>
  </si>
  <si>
    <t>QT7a-NT</t>
  </si>
  <si>
    <t>QT7b-NT</t>
  </si>
  <si>
    <t>QT8-NT</t>
  </si>
  <si>
    <t>QT9a-NT</t>
  </si>
  <si>
    <t>QT9b-NT</t>
  </si>
  <si>
    <t>QT1-BT</t>
  </si>
  <si>
    <t>QT2-BT</t>
  </si>
  <si>
    <t>QT3-BT</t>
  </si>
  <si>
    <t>QT4-BT</t>
  </si>
  <si>
    <t>QT5a-BT</t>
  </si>
  <si>
    <t>QT5b-BT</t>
  </si>
  <si>
    <t>QT6-BT</t>
  </si>
  <si>
    <t>QT7a-BT</t>
  </si>
  <si>
    <t>QT7b-BT</t>
  </si>
  <si>
    <t>QT8a-BT</t>
  </si>
  <si>
    <t>QT8b-BT</t>
  </si>
  <si>
    <t>QT9-BT</t>
  </si>
  <si>
    <t>QT10a-BT</t>
  </si>
  <si>
    <t>QT10b-BT</t>
  </si>
  <si>
    <t>QT11a-BT</t>
  </si>
  <si>
    <t>QT11b-BT</t>
  </si>
  <si>
    <t>QT12-BT</t>
  </si>
  <si>
    <t>QT13a-BT</t>
  </si>
  <si>
    <t>QT13b-BT</t>
  </si>
  <si>
    <t>QT14a-BT</t>
  </si>
  <si>
    <t>QT14b-BT</t>
  </si>
  <si>
    <t>QT15-BT</t>
  </si>
  <si>
    <t>QT16a-BT</t>
  </si>
  <si>
    <t>QT16b-BT</t>
  </si>
  <si>
    <t>QT17a-BT</t>
  </si>
  <si>
    <t>QT17b-BT</t>
  </si>
  <si>
    <t>QT18a-BT</t>
  </si>
  <si>
    <t>QT18b-BT</t>
  </si>
  <si>
    <t>QT19a-BT</t>
  </si>
  <si>
    <t>QT19b-BT</t>
  </si>
  <si>
    <t>QT20a-BT</t>
  </si>
  <si>
    <t>QT20b-BT</t>
  </si>
  <si>
    <t>QT21a-BT</t>
  </si>
  <si>
    <t>QT21b-BT</t>
  </si>
  <si>
    <t>QT22a-BT</t>
  </si>
  <si>
    <t>QT22b-BT</t>
  </si>
  <si>
    <t>Tân Bình</t>
  </si>
  <si>
    <t>Đức Liễu</t>
  </si>
  <si>
    <t>Tân Đông Hiệp</t>
  </si>
  <si>
    <t>Phước vĩnh An</t>
  </si>
  <si>
    <t>Q010(f)</t>
  </si>
  <si>
    <t>Q010(a)</t>
  </si>
  <si>
    <t>Q010(b)</t>
  </si>
  <si>
    <t>Q010(c)</t>
  </si>
  <si>
    <t>Q010(d)</t>
  </si>
  <si>
    <t>Q010(e)</t>
  </si>
  <si>
    <t>Hiệp Phước</t>
  </si>
  <si>
    <t>Bàu Hàm 2</t>
  </si>
  <si>
    <t>Q326(m1)</t>
  </si>
  <si>
    <t>Bình Hòa Trung</t>
  </si>
  <si>
    <t>An Bình B</t>
  </si>
  <si>
    <t>An Khánh</t>
  </si>
  <si>
    <t>Trung Nhất</t>
  </si>
  <si>
    <t>Giai Xuân</t>
  </si>
  <si>
    <t>Tân Phú Thạnh</t>
  </si>
  <si>
    <t>Ngã Bảy</t>
  </si>
  <si>
    <t>Đông Hòa</t>
  </si>
  <si>
    <t>Q59703Z</t>
  </si>
  <si>
    <t>Tân Phú</t>
  </si>
  <si>
    <t>Hòa Mỹ</t>
  </si>
  <si>
    <t>Long Tam</t>
  </si>
  <si>
    <t>Q973050</t>
  </si>
  <si>
    <t>Q973080</t>
  </si>
  <si>
    <t>Q70200S</t>
  </si>
  <si>
    <t>Thanh Hoa</t>
  </si>
  <si>
    <t>Tăng/giảm</t>
  </si>
  <si>
    <t>Q099</t>
  </si>
  <si>
    <t>158S</t>
  </si>
  <si>
    <t>35S</t>
  </si>
  <si>
    <t>Tọa độ</t>
  </si>
  <si>
    <t>Xã, huyện</t>
  </si>
  <si>
    <t xml:space="preserve">Tỉnh </t>
  </si>
  <si>
    <t>Phân loại giám sát</t>
  </si>
  <si>
    <t>Vận hành</t>
  </si>
  <si>
    <t>Xu thế</t>
  </si>
  <si>
    <t>Tuân thủ</t>
  </si>
  <si>
    <t>Khu vực cần bảo vệ (đô thị, KCN)</t>
  </si>
  <si>
    <t>Đã có, đang xây dựng
(2008-2014)</t>
  </si>
  <si>
    <t>Tăng</t>
  </si>
  <si>
    <t>sau 2025</t>
  </si>
  <si>
    <t>Mường Mơn, Mường Lay</t>
  </si>
  <si>
    <t>Cô Ba, Bảo Lạc</t>
  </si>
  <si>
    <t>Thanh Thủy, Vị Xuyên</t>
  </si>
  <si>
    <t>Na Khê, Yên Minh</t>
  </si>
  <si>
    <t>Mường Pốn, TP. Điên Biên Phủ</t>
  </si>
  <si>
    <t>Pa Thơm, Điện Biên</t>
  </si>
  <si>
    <t>Xuất Lễ, Cao Lộc</t>
  </si>
  <si>
    <t>Cao Lâu, Cao Lộc</t>
  </si>
  <si>
    <t>Đào Viên, Tràng Định</t>
  </si>
  <si>
    <t>Cách Linh, Phục Hòa</t>
  </si>
  <si>
    <t>Tà Lùng, Phục Hòa</t>
  </si>
  <si>
    <t>Cần Yên, Thông Nông</t>
  </si>
  <si>
    <t>Tam Chung, Mường Lát</t>
  </si>
  <si>
    <t>Mường Lói,  Điện Biên Đông</t>
  </si>
  <si>
    <t>Mường Chanh, Mường Lát</t>
  </si>
  <si>
    <t>Hiền Kiệt, Quan Hóa</t>
  </si>
  <si>
    <t>Na Mèo, Quan Sơn</t>
  </si>
  <si>
    <t>Tam Thanh, Quan Sơn</t>
  </si>
  <si>
    <t>Thông Thu., Quế Phong</t>
  </si>
  <si>
    <t>Tà Cạ, Kỳ Sơn</t>
  </si>
  <si>
    <t>Mỹ Lý, Kỳ Sơn</t>
  </si>
  <si>
    <t>Hồng Thái, A Lưới</t>
  </si>
  <si>
    <t>IaO, Ia Grai</t>
  </si>
  <si>
    <t>Mô Rai, Sa Thầy</t>
  </si>
  <si>
    <t>Quốc Thái, An Phú</t>
  </si>
  <si>
    <t>Ia Dom, Đức Cơ</t>
  </si>
  <si>
    <t>Hoành Mộc, Bình Liêu</t>
  </si>
  <si>
    <t>I</t>
  </si>
  <si>
    <t>II</t>
  </si>
  <si>
    <t>Nước dưới đất</t>
  </si>
  <si>
    <t>QT1a-MT</t>
  </si>
  <si>
    <t>QT1b-MT</t>
  </si>
  <si>
    <t>QT2a-MT</t>
  </si>
  <si>
    <t>QT2b-MT</t>
  </si>
  <si>
    <t>QT3a-MT</t>
  </si>
  <si>
    <t>QT3b-MT</t>
  </si>
  <si>
    <t>QT4a-MT</t>
  </si>
  <si>
    <t>QT4b-MT</t>
  </si>
  <si>
    <t>QT5a-MT</t>
  </si>
  <si>
    <t>QT5b-MT</t>
  </si>
  <si>
    <t>QT1-SL</t>
  </si>
  <si>
    <t>QT2-SL</t>
  </si>
  <si>
    <t>QT3-SL</t>
  </si>
  <si>
    <t>QT4-SL</t>
  </si>
  <si>
    <t>QT5-SL</t>
  </si>
  <si>
    <t>QT1-MC</t>
  </si>
  <si>
    <t>QT2-MC</t>
  </si>
  <si>
    <t>QT3-MC</t>
  </si>
  <si>
    <t>QT4-MC</t>
  </si>
  <si>
    <t>QT5-MC</t>
  </si>
  <si>
    <t>QT1-TS</t>
  </si>
  <si>
    <t>QT2-TS</t>
  </si>
  <si>
    <t>QT3-TS</t>
  </si>
  <si>
    <t>QT4-TS</t>
  </si>
  <si>
    <t>QT5-TS</t>
  </si>
  <si>
    <t>QT1-CD</t>
  </si>
  <si>
    <t>QT2-CD</t>
  </si>
  <si>
    <t>QT3-CD</t>
  </si>
  <si>
    <t>Số hiệu Công Trình</t>
  </si>
  <si>
    <t>QT1a-QN</t>
  </si>
  <si>
    <t>QT1b-QN</t>
  </si>
  <si>
    <t>QT2a-QN</t>
  </si>
  <si>
    <t>QT2b-QN</t>
  </si>
  <si>
    <t>QT3a-QN</t>
  </si>
  <si>
    <t>QT3b-QN</t>
  </si>
  <si>
    <t>QT4-QN</t>
  </si>
  <si>
    <t>QT5-QN</t>
  </si>
  <si>
    <t>QT6-QN</t>
  </si>
  <si>
    <t>QT7-QN</t>
  </si>
  <si>
    <t>QT8b-QN</t>
  </si>
  <si>
    <t>QT8a-QN</t>
  </si>
  <si>
    <t>QT9a-QN</t>
  </si>
  <si>
    <t>QT9b-QN</t>
  </si>
  <si>
    <t>QT10a-QN</t>
  </si>
  <si>
    <t>QT10b-QN</t>
  </si>
  <si>
    <t>QT11a-QN</t>
  </si>
  <si>
    <t>QT11b-QN</t>
  </si>
  <si>
    <t>QT1-LS</t>
  </si>
  <si>
    <t>QT3-LS</t>
  </si>
  <si>
    <t>QT1-TN</t>
  </si>
  <si>
    <t>QT2-TN</t>
  </si>
  <si>
    <t>QT3a-TN</t>
  </si>
  <si>
    <t>QT3b-TN</t>
  </si>
  <si>
    <t>QT4a-TN</t>
  </si>
  <si>
    <t>QT4b-TN</t>
  </si>
  <si>
    <t>QT5a-TN</t>
  </si>
  <si>
    <t>QT5b-TN</t>
  </si>
  <si>
    <t>QT1-CB</t>
  </si>
  <si>
    <t>QT2a-CB</t>
  </si>
  <si>
    <t>QT2b-CB</t>
  </si>
  <si>
    <t>QT3-CB</t>
  </si>
  <si>
    <t>QT1-HG</t>
  </si>
  <si>
    <t>QT2-HG</t>
  </si>
  <si>
    <t>QT3-HG</t>
  </si>
  <si>
    <t>QT1a-TQ</t>
  </si>
  <si>
    <t>QT1b-TQ</t>
  </si>
  <si>
    <t>QT2-TQ</t>
  </si>
  <si>
    <t>QT3a-TQ</t>
  </si>
  <si>
    <t>QT3b-TQ</t>
  </si>
  <si>
    <t>QT1a-VT</t>
  </si>
  <si>
    <t>QT1b-VT</t>
  </si>
  <si>
    <t>QT2a-VT</t>
  </si>
  <si>
    <t>QT2b-VT</t>
  </si>
  <si>
    <t>QT3a-VT</t>
  </si>
  <si>
    <t>QT3b-VT</t>
  </si>
  <si>
    <t>QT4-VT</t>
  </si>
  <si>
    <t>QT5a-VT</t>
  </si>
  <si>
    <t>QT5b-VT</t>
  </si>
  <si>
    <t>QT6a-VT</t>
  </si>
  <si>
    <t>QT6b-VT</t>
  </si>
  <si>
    <t>QT7a-VT</t>
  </si>
  <si>
    <t>QT7b-VT</t>
  </si>
  <si>
    <t>QT8-VT</t>
  </si>
  <si>
    <t>QT1-NA</t>
  </si>
  <si>
    <t>QT2a-NA</t>
  </si>
  <si>
    <t>QT2b-NA</t>
  </si>
  <si>
    <t>QT3-NA</t>
  </si>
  <si>
    <t>QT7-NA</t>
  </si>
  <si>
    <t>QT8a-NA</t>
  </si>
  <si>
    <t>QT8b-NA</t>
  </si>
  <si>
    <t>QT9a-NA</t>
  </si>
  <si>
    <t>QT9b-NA</t>
  </si>
  <si>
    <t>QT10a-NA</t>
  </si>
  <si>
    <t>QT10b-NA</t>
  </si>
  <si>
    <t>QT11a-NA</t>
  </si>
  <si>
    <t>QT11b-NA</t>
  </si>
  <si>
    <t>QT12a-NA</t>
  </si>
  <si>
    <t>QT12b-NA</t>
  </si>
  <si>
    <t>QT13a-NA</t>
  </si>
  <si>
    <t>QT13b-NA</t>
  </si>
  <si>
    <t>QT14a-NA</t>
  </si>
  <si>
    <t>QT14b-NA</t>
  </si>
  <si>
    <t>QT15a-NA</t>
  </si>
  <si>
    <t>QT15b-NA</t>
  </si>
  <si>
    <t>QT16a-NA</t>
  </si>
  <si>
    <t>QT16b-NA</t>
  </si>
  <si>
    <t>QT17a-NA</t>
  </si>
  <si>
    <t>QT17b-NA</t>
  </si>
  <si>
    <t>QT18a-NA</t>
  </si>
  <si>
    <t>QT18b-NA</t>
  </si>
  <si>
    <t>QT1-QB</t>
  </si>
  <si>
    <t>QT2-QB</t>
  </si>
  <si>
    <t>QT3a-QB</t>
  </si>
  <si>
    <t>QT3b-QB</t>
  </si>
  <si>
    <t>QT4a-QB</t>
  </si>
  <si>
    <t>QT4b-QB</t>
  </si>
  <si>
    <t>QT5-QB</t>
  </si>
  <si>
    <t>QT16b-QB</t>
  </si>
  <si>
    <t>QT16a-QB</t>
  </si>
  <si>
    <t>QT15b-QB</t>
  </si>
  <si>
    <t>QT15a-QB</t>
  </si>
  <si>
    <t>QT14b-QB</t>
  </si>
  <si>
    <t>QT14a-QB</t>
  </si>
  <si>
    <t>QT13b-QB</t>
  </si>
  <si>
    <t>QT13a-QB</t>
  </si>
  <si>
    <t>QT12b-QB</t>
  </si>
  <si>
    <t>QT12a-QB</t>
  </si>
  <si>
    <t>QT11b-QB</t>
  </si>
  <si>
    <t>QT11a-QB</t>
  </si>
  <si>
    <t>QT10b-QB</t>
  </si>
  <si>
    <t>QT10a-QB</t>
  </si>
  <si>
    <t>QT9b-QB</t>
  </si>
  <si>
    <t>QT9a-QB</t>
  </si>
  <si>
    <t>QT6b-QB</t>
  </si>
  <si>
    <t>QT7-QB</t>
  </si>
  <si>
    <t>QT8-QB</t>
  </si>
  <si>
    <t>QT17-QB</t>
  </si>
  <si>
    <t>QT1a-QT</t>
  </si>
  <si>
    <t>QT1b-QT</t>
  </si>
  <si>
    <t>QT2-QT</t>
  </si>
  <si>
    <t>QT3a-QT</t>
  </si>
  <si>
    <t>QT3b-QT</t>
  </si>
  <si>
    <t>QT3c-QT</t>
  </si>
  <si>
    <t>QT4-QT</t>
  </si>
  <si>
    <t>QT5-QT</t>
  </si>
  <si>
    <t>QT6-QT</t>
  </si>
  <si>
    <t>QT7a-QT</t>
  </si>
  <si>
    <t>QT7b-QT</t>
  </si>
  <si>
    <t>QT7c-QT</t>
  </si>
  <si>
    <t>QT10a-QT</t>
  </si>
  <si>
    <t>QT10b-QT</t>
  </si>
  <si>
    <t>QT10c-QT</t>
  </si>
  <si>
    <t>QT8a-QT</t>
  </si>
  <si>
    <t>QT8b-QT</t>
  </si>
  <si>
    <t>QT8c-QT</t>
  </si>
  <si>
    <t>QT9a-QT</t>
  </si>
  <si>
    <t>QT9b-QT</t>
  </si>
  <si>
    <t>QT11a-QT</t>
  </si>
  <si>
    <t>QT11b-QT</t>
  </si>
  <si>
    <t>QT12-QT</t>
  </si>
  <si>
    <t>QT13-QT</t>
  </si>
  <si>
    <t>QT1a-H</t>
  </si>
  <si>
    <t>QT1b-H</t>
  </si>
  <si>
    <t>QT2a-H</t>
  </si>
  <si>
    <t>QT2b-H</t>
  </si>
  <si>
    <t>QT3a-H</t>
  </si>
  <si>
    <t>QT3b-H</t>
  </si>
  <si>
    <t>QT8a-H</t>
  </si>
  <si>
    <t>QT8b-H</t>
  </si>
  <si>
    <t>QT7b-H</t>
  </si>
  <si>
    <t>QT7a-H</t>
  </si>
  <si>
    <t>QT6a-H</t>
  </si>
  <si>
    <t>QT6b-H</t>
  </si>
  <si>
    <t>QT4a-H</t>
  </si>
  <si>
    <t>QT4b-H</t>
  </si>
  <si>
    <t>QT5-H</t>
  </si>
  <si>
    <t>QT9-H</t>
  </si>
  <si>
    <t>QT1a-HS</t>
  </si>
  <si>
    <t>QT1b-HS</t>
  </si>
  <si>
    <t>QT2a-HS</t>
  </si>
  <si>
    <t>QT2b-HS</t>
  </si>
  <si>
    <t>QT5a-HS</t>
  </si>
  <si>
    <t>QT5b-HS</t>
  </si>
  <si>
    <t>QT3-HS</t>
  </si>
  <si>
    <t>QT4-HS</t>
  </si>
  <si>
    <t>QT1a-HD</t>
  </si>
  <si>
    <t>QT1b-HD</t>
  </si>
  <si>
    <t>QT2-HD</t>
  </si>
  <si>
    <t>QT5-HD</t>
  </si>
  <si>
    <t>QT4b-HD</t>
  </si>
  <si>
    <t>QT4a-HD</t>
  </si>
  <si>
    <t>QT3b-HD</t>
  </si>
  <si>
    <t>QT3a-HD</t>
  </si>
  <si>
    <t>QT1a-CC</t>
  </si>
  <si>
    <t>QT1b-CC</t>
  </si>
  <si>
    <t>QT2a-CC</t>
  </si>
  <si>
    <t>QT2b-CC</t>
  </si>
  <si>
    <t>QT3-CC</t>
  </si>
  <si>
    <t>QT1-QD</t>
  </si>
  <si>
    <t>QT2-QD</t>
  </si>
  <si>
    <t>QT3a-QD</t>
  </si>
  <si>
    <t>QT3b-QD</t>
  </si>
  <si>
    <t>QT4a-QD</t>
  </si>
  <si>
    <t>QT4b-QD</t>
  </si>
  <si>
    <t>QT5a-QD</t>
  </si>
  <si>
    <t>QT5b-QD</t>
  </si>
  <si>
    <t>QT6a-QD</t>
  </si>
  <si>
    <t>QT6b-QD</t>
  </si>
  <si>
    <t>QT7a-QD</t>
  </si>
  <si>
    <t>QT7b-QD</t>
  </si>
  <si>
    <t>QT8a-QD</t>
  </si>
  <si>
    <t>QT8b-QD</t>
  </si>
  <si>
    <t>QT9-QD</t>
  </si>
  <si>
    <t>QT10a-QD</t>
  </si>
  <si>
    <t>QT10b-QD</t>
  </si>
  <si>
    <t>QT11a-QD</t>
  </si>
  <si>
    <t>QT11b-QD</t>
  </si>
  <si>
    <t>QT12-QD</t>
  </si>
  <si>
    <t>QT13a-QD</t>
  </si>
  <si>
    <t>QT13b-QD</t>
  </si>
  <si>
    <t>QT14-QD</t>
  </si>
  <si>
    <t>QT15-QD</t>
  </si>
  <si>
    <t>QT16a-QD</t>
  </si>
  <si>
    <t>QT16b-QD</t>
  </si>
  <si>
    <t>QT17-QD</t>
  </si>
  <si>
    <t>QT1-QN</t>
  </si>
  <si>
    <t>QT2c-QN</t>
  </si>
  <si>
    <t>QT4a-QN</t>
  </si>
  <si>
    <t>QT4b-QN</t>
  </si>
  <si>
    <t>QT5a-QN</t>
  </si>
  <si>
    <t>QT5b-QN</t>
  </si>
  <si>
    <t>QT6a-QN</t>
  </si>
  <si>
    <t>QT6b-QN</t>
  </si>
  <si>
    <t>QT7a-QN</t>
  </si>
  <si>
    <t>QT7b-QN</t>
  </si>
  <si>
    <t>QT8c-QN</t>
  </si>
  <si>
    <t>2021- 2025</t>
  </si>
  <si>
    <t>2026- 2030</t>
  </si>
  <si>
    <t>QT2a-LS</t>
  </si>
  <si>
    <t>QT2b-LS</t>
  </si>
  <si>
    <t>Q.V</t>
  </si>
  <si>
    <t>QT11 b</t>
  </si>
  <si>
    <t>PL2b</t>
  </si>
  <si>
    <t>PL2a</t>
  </si>
  <si>
    <t>Q001e</t>
  </si>
  <si>
    <t>Q001a</t>
  </si>
  <si>
    <t>Q001b</t>
  </si>
  <si>
    <t>Q001c</t>
  </si>
  <si>
    <t>Q001d</t>
  </si>
  <si>
    <t>Q001f</t>
  </si>
  <si>
    <t>Q326a</t>
  </si>
  <si>
    <t>Q326b</t>
  </si>
  <si>
    <t>Q206a</t>
  </si>
  <si>
    <t>Q206b</t>
  </si>
  <si>
    <t>Q077a</t>
  </si>
  <si>
    <t>Q077b</t>
  </si>
  <si>
    <t>Q761b</t>
  </si>
  <si>
    <t>Q761a</t>
  </si>
  <si>
    <t>Số hiệu Công trình</t>
  </si>
  <si>
    <t>Số hiệu công Trình</t>
  </si>
  <si>
    <t>Số hiệu điểm</t>
  </si>
  <si>
    <t>Thủy văn lồng ghép với TNN</t>
  </si>
  <si>
    <t>Tên</t>
  </si>
  <si>
    <t>Quan trắc môi trường</t>
  </si>
  <si>
    <t>xx</t>
  </si>
  <si>
    <t>Đại Ninh</t>
  </si>
  <si>
    <t>Phú Ninh</t>
  </si>
  <si>
    <t>Xây mới</t>
  </si>
  <si>
    <t>1. DANH SÁCH CÁC TRẠM QUAN TRẮC TÀI NGUYÊN NƯỚC MẶT
QUY HOẠCH GIAI ĐOẠN 2016 - 2025, TẦM NHÌN ĐẾN NĂM 2030</t>
  </si>
  <si>
    <t>4. DANH SÁCH CÁC TRẠM QUAN TRẮC TÀI NGUYÊN NƯỚC DƯỚI ĐẤT
QUY HOẠCH GIAI ĐOẠN 2016 - 2025, TẦM NHÌN ĐẾN NĂM 2030 - VÙNG ĐÔNG BẮC BỘ</t>
  </si>
  <si>
    <t>PHỤ LỤC II
DANH SÁCH TRẠM QUAN TRẮC TÀI NGUYÊN NƯỚC 
QUY HOẠCH GIAI ĐOẠN 2016 - 2025, TẦM NHÌN ĐẾN NĂM 2030</t>
  </si>
  <si>
    <t xml:space="preserve"> 5. DANH SÁCH CÁC TRẠM QUAN TRẮC TÀI NGUYÊN NƯỚC DƯỚI ĐẤT
QUY HOẠCH GIAI ĐOẠN 2016 - 2025, TẦM NHÌN ĐẾN NĂM 2030 - VÙNG BẮC TRUNG BỘ</t>
  </si>
  <si>
    <t>6. DANH SÁCH CÁC TRẠM QUAN TRẮC TÀI NGUYÊN NƯỚC DƯỚI ĐẤT
QUY HOẠCH GIAI ĐOẠN 2016 - 2025, TẦM NHÌN ĐẾN NĂM 2030 - VÙNG NAM TRUNG BỘ</t>
  </si>
  <si>
    <t xml:space="preserve"> 7. DANH SÁCH CÁC TRẠM QUAN TRẮC TÀI NGUYÊN NƯỚC DƯỚI ĐẤT
QUY HOẠCH  GIAI ĐOẠN 2016 - 2025, TẦM NHÌN ĐẾN NĂM 2030 - VÙNG TÂY NGUYÊN </t>
  </si>
  <si>
    <t>8. DANH SÁCH CÁC TRẠM QUAN TRẮC TÀI NGUYÊN NƯỚC DƯỚI ĐẤT
QUY HOẠCH GIAI ĐOẠN 2016 - 2025, TẦM NHÌN ĐẾN NĂM 2030 - VÙNG NAM BỘ</t>
  </si>
  <si>
    <t>TT.Tân Hiệp</t>
  </si>
  <si>
    <t>TT.Minh Lương</t>
  </si>
  <si>
    <t>Đ.Phú Quốc</t>
  </si>
  <si>
    <t>Lưu vực sông Hồng, Thái Bình</t>
  </si>
  <si>
    <t>Lưu vực sông bằng giang - kỳ cùng và phụ cận</t>
  </si>
  <si>
    <t>Thượng nguồn, nhập Lưu, phân Lưu</t>
  </si>
  <si>
    <t xml:space="preserve">Lưu vực sông Đồng Nai </t>
  </si>
  <si>
    <t>Ma Ly pho, Phong Thổ</t>
  </si>
  <si>
    <t xml:space="preserve"> TT Mường Tè, Mường Tè</t>
  </si>
  <si>
    <t>Trịnh Tường,  Bát Xát</t>
  </si>
  <si>
    <t>Tả Gia Khâu, Mường Khương</t>
  </si>
  <si>
    <t>Miện</t>
  </si>
  <si>
    <t>Lưu vực sông Bằng Giang - Kỳ Cùng và phụ cận</t>
  </si>
  <si>
    <t xml:space="preserve">Lưu vực sông Mã và phụ cận </t>
  </si>
  <si>
    <t xml:space="preserve">Lưu vực sông Cả </t>
  </si>
  <si>
    <t>(Ban hành kèm theo Quyết định số            /QĐ-TTg ngày      tháng 01 năm 2016 của Thủ tướng Chính phủ)</t>
  </si>
  <si>
    <t>PL 1</t>
  </si>
  <si>
    <t>PL 2</t>
  </si>
  <si>
    <t>PL 3</t>
  </si>
  <si>
    <t>PL 4</t>
  </si>
  <si>
    <t>PL 5</t>
  </si>
  <si>
    <t>PL 6</t>
  </si>
  <si>
    <t>PL 7</t>
  </si>
  <si>
    <t>PL 8</t>
  </si>
  <si>
    <t>Hòa Thuận, Phục Hòa</t>
  </si>
  <si>
    <t>Dẻ Rào</t>
  </si>
  <si>
    <t>Suối Khiết</t>
  </si>
  <si>
    <t>Luồng</t>
  </si>
  <si>
    <t>Lò</t>
  </si>
  <si>
    <t>Chu</t>
  </si>
  <si>
    <t xml:space="preserve">Lưu vực sông Vu Gia - Thu Bồn </t>
  </si>
  <si>
    <t>Đăk Prinh, Nam Giang</t>
  </si>
  <si>
    <t>Minh Đức, Bình Long</t>
  </si>
  <si>
    <t>Suối Ngô, Tân Châu</t>
  </si>
  <si>
    <t>Hòa Thạnh, Châu Thành</t>
  </si>
  <si>
    <t>Lưu vực sông Mêkông</t>
  </si>
  <si>
    <t>Ya Tờ Mốt, Ea Súp</t>
  </si>
  <si>
    <t>Tân Hội, TX Hồng Ngự</t>
  </si>
  <si>
    <t>Nhơn Hội, An Phú</t>
  </si>
  <si>
    <t>Phước Vinh, Châu Thành</t>
  </si>
  <si>
    <t>Ia Pnôn, Đức Cơ</t>
  </si>
  <si>
    <t>Bình Thạnh, TX Hồng Ngự</t>
  </si>
  <si>
    <t>Tam Sơn, Núi Thành</t>
  </si>
  <si>
    <t xml:space="preserve"> An Dân, Tuy An</t>
  </si>
  <si>
    <t xml:space="preserve">Lưu vực sông Kôn và phụ cận </t>
  </si>
  <si>
    <t xml:space="preserve"> AYun, Chư Sê</t>
  </si>
  <si>
    <t>Lưu vực sông Ba và phụ cận</t>
  </si>
  <si>
    <t>Phù Mỹ, Cát Tiên</t>
  </si>
  <si>
    <t>KrôngNô, Lắk</t>
  </si>
  <si>
    <t>Phú Hội,  Đức Trọng</t>
  </si>
  <si>
    <t xml:space="preserve">Đa Nhim </t>
  </si>
  <si>
    <t xml:space="preserve">Cái Ninh Hòa </t>
  </si>
  <si>
    <t>Ninh Phú, Ninh Hòa</t>
  </si>
  <si>
    <t>Kỳ Lộ</t>
  </si>
  <si>
    <t>Tam Kỳ</t>
  </si>
  <si>
    <t>TP. Sơn La</t>
  </si>
  <si>
    <t>TP. Tam Điệp</t>
  </si>
  <si>
    <t>TP. Lào Cai</t>
  </si>
  <si>
    <t xml:space="preserve">2. DANH SÁCH CÁC TRẠM QUAN TRẮC TÀI NGUYÊN NƯỚC DƯỚI ĐẤT
QUY HOẠCH  GIAI ĐOẠN 2016 - 2025, TẦM NHÌN ĐẾN NĂM 2030 - VÙNG TÂY BẮC BỘ </t>
  </si>
  <si>
    <t>TP.Vĩnh Yên</t>
  </si>
  <si>
    <t>TP. Vĩnh Yên</t>
  </si>
  <si>
    <t>P.Lam Hạ</t>
  </si>
  <si>
    <t>TP. Sông Công</t>
  </si>
  <si>
    <t>P. Quang Hanh</t>
  </si>
  <si>
    <t>A. Vùng đồng bằng ven biển Bắc Trung Bộ</t>
  </si>
  <si>
    <t>TP. Đồng Hới</t>
  </si>
  <si>
    <t>TP.Bảo Lộc</t>
  </si>
  <si>
    <t>TT.Trảng Bàng</t>
  </si>
  <si>
    <t>TP. Tây Ninh</t>
  </si>
  <si>
    <t>An Thạnh Trung</t>
  </si>
  <si>
    <t>TP. Bà Rịa</t>
  </si>
  <si>
    <t>Đồng bằng Bắc Bộ</t>
  </si>
  <si>
    <t>Đông Bắc Bộ</t>
  </si>
  <si>
    <t>Bắc Trung Bộ</t>
  </si>
  <si>
    <t>Duyên hải Nam Trung Bộ</t>
  </si>
  <si>
    <t>Ngọc Khê, Trùng Khánh</t>
  </si>
  <si>
    <t>Sông Dẻ Rào</t>
  </si>
  <si>
    <t>Sông Mã</t>
  </si>
  <si>
    <t>Sông Luồng</t>
  </si>
  <si>
    <t>Sông Lò</t>
  </si>
  <si>
    <t>Sông Chu</t>
  </si>
  <si>
    <t>Lưu vực sông Hương và phụ cận</t>
  </si>
  <si>
    <t>Đăk Ơ, H. Đắk R'Lấp</t>
  </si>
  <si>
    <t>Krông Na, Buôn Đôn</t>
  </si>
  <si>
    <t>ĐăkPlô, Đăk Glei</t>
  </si>
  <si>
    <t>ĐăkPlô (ĐăkPa)</t>
  </si>
  <si>
    <t>Thượng Phước 1, TX Hồng Ngự</t>
  </si>
  <si>
    <t>Sở Thượng</t>
  </si>
  <si>
    <t>Trần Phú, TP Móng Cái</t>
  </si>
  <si>
    <t>TP. Điện Biên Phủ</t>
  </si>
  <si>
    <t>Mường La</t>
  </si>
  <si>
    <t>Q. Hà Đông</t>
  </si>
  <si>
    <t>Q. Tây Hồ</t>
  </si>
  <si>
    <t>Q. Đống Đa</t>
  </si>
  <si>
    <t>P. Lê Hồng Phong</t>
  </si>
  <si>
    <t>Phủ Lý</t>
  </si>
  <si>
    <t>Thanh Liêm</t>
  </si>
  <si>
    <t>Tăng/  giảm</t>
  </si>
  <si>
    <t>TX. Phú Thọ</t>
  </si>
  <si>
    <t>Tăng/   giảm</t>
  </si>
  <si>
    <t>Tăng/    giảm</t>
  </si>
  <si>
    <t>4. Trạm Thành phố Hồ Chí Minh</t>
  </si>
  <si>
    <t xml:space="preserve">Quy hoạch </t>
  </si>
  <si>
    <t>Suối Co khuông</t>
  </si>
  <si>
    <t>Suối Bò Nhúng</t>
  </si>
  <si>
    <t>Độc lập ven biển</t>
  </si>
  <si>
    <t xml:space="preserve">Ia Krêl </t>
  </si>
  <si>
    <t>Ia Đrãng</t>
  </si>
  <si>
    <t xml:space="preserve">2. Trạm Đan Phượng-Hoài Đức </t>
  </si>
  <si>
    <t>3. Trạm Hà Nội</t>
  </si>
  <si>
    <t>4. Trạm Hà Nội - Yên Phong</t>
  </si>
  <si>
    <t>5. Trạm Gia Lâm-Mỹ Văn</t>
  </si>
  <si>
    <t>6. Trạm Phủ Lý-Duy Tiên</t>
  </si>
  <si>
    <t>7. Trạm Hải Hậu-Nghĩa Hưng</t>
  </si>
  <si>
    <t>8. Trạm Hưng Yên-Ninh Thanh</t>
  </si>
  <si>
    <t>9. Trạm Quỳnh Phụ-Diêm Điền</t>
  </si>
  <si>
    <t>10. Trạm Tứ Lộc-Nam Thanh</t>
  </si>
  <si>
    <t>13. Trạm Đảo - Quảng Ninh - Hải phòng</t>
  </si>
  <si>
    <t>TT.Như Quỳnh</t>
  </si>
  <si>
    <t>TT.Thanh Miện</t>
  </si>
  <si>
    <t>TT.Khoái Châu</t>
  </si>
  <si>
    <t>TT.Hưng Hà</t>
  </si>
  <si>
    <t>TT.Đông Hưng</t>
  </si>
  <si>
    <t>TT.Tiền Hải</t>
  </si>
  <si>
    <t>TT.Ninh Giang</t>
  </si>
  <si>
    <t>TT.Tiên Lãng</t>
  </si>
  <si>
    <t>TT.Vĩnh Tường</t>
  </si>
  <si>
    <t xml:space="preserve">TT.Vĩnh Tường </t>
  </si>
  <si>
    <t>TT.Chờ</t>
  </si>
  <si>
    <t>TT.Vương</t>
  </si>
  <si>
    <t xml:space="preserve"> TP.Phủ Lý</t>
  </si>
  <si>
    <t>TP.Hưng Yên</t>
  </si>
  <si>
    <t>Thụy Hà</t>
  </si>
  <si>
    <t>TX.Điện Bàn</t>
  </si>
  <si>
    <t>TX.An Nhơn</t>
  </si>
  <si>
    <t>TX.Sông Cầu</t>
  </si>
  <si>
    <t>TX.Ninh Hoà</t>
  </si>
  <si>
    <t>TP.Đà Nẵng</t>
  </si>
  <si>
    <t>TP.Hội An</t>
  </si>
  <si>
    <t>TP.Tam Kỳ</t>
  </si>
  <si>
    <t>TP.Tam Kỳ</t>
  </si>
  <si>
    <t>TP.Quảng Ngãi</t>
  </si>
  <si>
    <t>TP.Quy Nhơn</t>
  </si>
  <si>
    <t>TP.Nha Trang</t>
  </si>
  <si>
    <t xml:space="preserve">TP.Phan Rang - Tháp Chàm </t>
  </si>
  <si>
    <t>TP.Phan Thiết</t>
  </si>
  <si>
    <t>TT.Hà Lam</t>
  </si>
  <si>
    <t>P.Nhơn Bình</t>
  </si>
  <si>
    <t>TT.Phú Lâm</t>
  </si>
  <si>
    <t>TT.Vạn Giã</t>
  </si>
  <si>
    <t>P.Phước Mỹ</t>
  </si>
  <si>
    <t>TT.Liên Hương</t>
  </si>
  <si>
    <t>P.Mũi Né</t>
  </si>
  <si>
    <t>TT.Đắc Tô</t>
  </si>
  <si>
    <t>TT.Plei Cần</t>
  </si>
  <si>
    <t>TT.Nhơn Hòa</t>
  </si>
  <si>
    <t>P.Quyết Thắng</t>
  </si>
  <si>
    <t>P.Yên Thế</t>
  </si>
  <si>
    <t>P.Hoa Lư</t>
  </si>
  <si>
    <t>P.Trà Bá</t>
  </si>
  <si>
    <t>P.Chi Lăng</t>
  </si>
  <si>
    <t>TP.Buôn Mê Thuột</t>
  </si>
  <si>
    <t>P.Nghĩa Trung</t>
  </si>
  <si>
    <t>P.Nghĩa Tân</t>
  </si>
  <si>
    <t>P.Nghĩa Phú</t>
  </si>
  <si>
    <t>Ea H'Leo</t>
  </si>
  <si>
    <t>TT.Chư Sê</t>
  </si>
  <si>
    <t>Chư Sê</t>
  </si>
  <si>
    <t>TX.An Khê</t>
  </si>
  <si>
    <t>TX.Buôn Hồ</t>
  </si>
  <si>
    <t>Ia RSươm</t>
  </si>
  <si>
    <t>Chư Rcăm</t>
  </si>
  <si>
    <t>Ia R'tô</t>
  </si>
  <si>
    <t>TT.Đắk Đoa</t>
  </si>
  <si>
    <t>TT.Phú Thiện</t>
  </si>
  <si>
    <t>Ayun Pa</t>
  </si>
  <si>
    <t>Ia R'bol</t>
  </si>
  <si>
    <t>Krông Pắk</t>
  </si>
  <si>
    <t>Ea Tu</t>
  </si>
  <si>
    <t>TP.Kon Tum</t>
  </si>
  <si>
    <t>TP.Đà Lạt</t>
  </si>
  <si>
    <t>TT.Bến Cầu</t>
  </si>
  <si>
    <t>TT.Lộc Ninh</t>
  </si>
  <si>
    <t>TT.Đức Phong</t>
  </si>
  <si>
    <t>TT.Thạnh Hoá</t>
  </si>
  <si>
    <t>TT.V. Hưng</t>
  </si>
  <si>
    <t>TT.Ba Tri</t>
  </si>
  <si>
    <t>TT.Cái Vồn</t>
  </si>
  <si>
    <t>TT.Duyên Hải</t>
  </si>
  <si>
    <t>TT.Long Mỹ</t>
  </si>
  <si>
    <t>TT.Giá Rai</t>
  </si>
  <si>
    <t>TT.Năm Căn</t>
  </si>
  <si>
    <t>TP.Sóc Trăng</t>
  </si>
  <si>
    <t>TP.Bạc Liêu</t>
  </si>
  <si>
    <t>TT.Tân Trụ</t>
  </si>
  <si>
    <t>TT.Bến Lức</t>
  </si>
  <si>
    <t>TT.Cái Dầu</t>
  </si>
  <si>
    <t xml:space="preserve">3. DANH SÁCH CÁC TRẠM QUAN TRẮC TÀI NGUYÊN NƯỚC DƯỚI ĐẤT
QUY HOẠCH GIAI ĐOẠN 2016 - 2025, TẦM NHÌN ĐẾN NĂM 2030 - VÙNG ĐỒNG BẰNG BẮC BỘ </t>
  </si>
  <si>
    <t xml:space="preserve"> </t>
  </si>
  <si>
    <t>Vị trí địa lý</t>
  </si>
  <si>
    <t>Xã</t>
  </si>
  <si>
    <t>Huyện</t>
  </si>
  <si>
    <t>Tỉnh</t>
  </si>
  <si>
    <t>Điện Biên Đông</t>
  </si>
  <si>
    <t>Điện Biên</t>
  </si>
  <si>
    <t>x</t>
  </si>
  <si>
    <t>Sơn La</t>
  </si>
  <si>
    <t>Ninh Bình</t>
  </si>
  <si>
    <t>Lào Cai</t>
  </si>
  <si>
    <t>Sơn Đông</t>
  </si>
  <si>
    <t>Bình Dương</t>
  </si>
  <si>
    <t>TT</t>
  </si>
  <si>
    <t>Đan Phượng</t>
  </si>
  <si>
    <t>Hà Nội</t>
  </si>
  <si>
    <t>Hải Bối</t>
  </si>
  <si>
    <t>Đông Hải</t>
  </si>
  <si>
    <t xml:space="preserve"> Đông Anh</t>
  </si>
  <si>
    <t>Bắc Giang</t>
  </si>
  <si>
    <t>Hưng Yên</t>
  </si>
  <si>
    <t>Hải Dương</t>
  </si>
  <si>
    <t>Hà Nam</t>
  </si>
  <si>
    <t>Nam Định</t>
  </si>
  <si>
    <t>Thái Bình</t>
  </si>
  <si>
    <t>Đông Hưng</t>
  </si>
  <si>
    <t>Thanh Hải</t>
  </si>
  <si>
    <t xml:space="preserve"> Thanh Hà</t>
  </si>
  <si>
    <t>Tiên Lãng</t>
  </si>
  <si>
    <t>Tiên Yên</t>
  </si>
  <si>
    <t>Lạng Sơn</t>
  </si>
  <si>
    <t>Cao Bằng</t>
  </si>
  <si>
    <t>Hà Giang</t>
  </si>
  <si>
    <t>Vĩnh Hảo</t>
  </si>
  <si>
    <t>Tuyên Quang</t>
  </si>
  <si>
    <t>Sông Lô</t>
  </si>
  <si>
    <t>Phú Thọ</t>
  </si>
  <si>
    <t>Nghệ An</t>
  </si>
  <si>
    <t>Hà Tĩnh</t>
  </si>
  <si>
    <t>Tiến Lộc</t>
  </si>
  <si>
    <t>Thạch Đỉnh</t>
  </si>
  <si>
    <t>Quảng Bình</t>
  </si>
  <si>
    <t>Vĩnh Sơn</t>
  </si>
  <si>
    <t>Quảng Trị</t>
  </si>
  <si>
    <t>TP. Huế</t>
  </si>
  <si>
    <t>Châu Thành</t>
  </si>
  <si>
    <t>Đã có</t>
  </si>
  <si>
    <t>X</t>
  </si>
  <si>
    <t>Y</t>
  </si>
  <si>
    <t>Kon Tum</t>
  </si>
  <si>
    <t>Gia Lai</t>
  </si>
  <si>
    <t>Sê San</t>
  </si>
  <si>
    <t>Krông Na</t>
  </si>
  <si>
    <t>Đăk Nông</t>
  </si>
  <si>
    <t>Lâm Đồng</t>
  </si>
  <si>
    <t>Tây Ninh</t>
  </si>
  <si>
    <t>Bình Phước</t>
  </si>
  <si>
    <t>Đồng Nai</t>
  </si>
  <si>
    <t>Thống Nhất</t>
  </si>
  <si>
    <t>Long An</t>
  </si>
  <si>
    <t>Đồng Tháp</t>
  </si>
  <si>
    <t>Hồng Ngự</t>
  </si>
  <si>
    <t>Vĩnh Long</t>
  </si>
  <si>
    <t>Trà Vinh</t>
  </si>
  <si>
    <t>Cần Thơ</t>
  </si>
  <si>
    <t>Hậu Giang</t>
  </si>
  <si>
    <t>An Giang</t>
  </si>
  <si>
    <t>Châu Đốc</t>
  </si>
  <si>
    <t>Kiên Giang</t>
  </si>
  <si>
    <t>Bạc Liêu</t>
  </si>
  <si>
    <t>Cà Mau</t>
  </si>
  <si>
    <t>Tiền Giang</t>
  </si>
  <si>
    <t xml:space="preserve">Tên sông </t>
  </si>
  <si>
    <t xml:space="preserve">Hồ chứa </t>
  </si>
  <si>
    <t>2021-2025</t>
  </si>
  <si>
    <t xml:space="preserve">Lai Châu </t>
  </si>
  <si>
    <t>Nậm Na (b)</t>
  </si>
  <si>
    <t xml:space="preserve">Hà Giang </t>
  </si>
  <si>
    <t xml:space="preserve">Sông Gâm </t>
  </si>
  <si>
    <t xml:space="preserve">Nậm Rốm </t>
  </si>
  <si>
    <t xml:space="preserve">Điện Biên </t>
  </si>
  <si>
    <t>Đà</t>
  </si>
  <si>
    <t>Lai Châu</t>
  </si>
  <si>
    <t>Hồng</t>
  </si>
  <si>
    <t>Chảy</t>
  </si>
  <si>
    <t>Lô</t>
  </si>
  <si>
    <t xml:space="preserve">Lạng Sơn </t>
  </si>
  <si>
    <t xml:space="preserve">Quảng Ninh </t>
  </si>
  <si>
    <t>Kỳ Cùng</t>
  </si>
  <si>
    <t>Quây Sơn</t>
  </si>
  <si>
    <t>Bằng Giang</t>
  </si>
  <si>
    <t>Thanh Hóa</t>
  </si>
  <si>
    <t xml:space="preserve">Nghệ An </t>
  </si>
  <si>
    <t>Thừa Thiên Huế</t>
  </si>
  <si>
    <t xml:space="preserve">Quảng Nam </t>
  </si>
  <si>
    <t>Quảng Nam</t>
  </si>
  <si>
    <t>Bình Định</t>
  </si>
  <si>
    <t xml:space="preserve">Phú Yên </t>
  </si>
  <si>
    <t>An Thạnh</t>
  </si>
  <si>
    <t>Khánh Hòa</t>
  </si>
  <si>
    <t>Cát Tiên</t>
  </si>
  <si>
    <t>An Phú</t>
  </si>
  <si>
    <t>Sê San 4A</t>
  </si>
  <si>
    <t xml:space="preserve"> Đức Xuyên</t>
  </si>
  <si>
    <t>Đăk Lăk</t>
  </si>
  <si>
    <t>SrePok</t>
  </si>
  <si>
    <t>YaH'leo</t>
  </si>
  <si>
    <t>Nam Sa Thầy</t>
  </si>
  <si>
    <t>Sông Tiền</t>
  </si>
  <si>
    <t>Kênh Sở Thượng</t>
  </si>
  <si>
    <t>Hậu</t>
  </si>
  <si>
    <t>Vàm Cỏ Đông</t>
  </si>
  <si>
    <t>2015-2020</t>
  </si>
  <si>
    <t>Chư Păh</t>
  </si>
  <si>
    <t>Ia Mơ Nông</t>
  </si>
  <si>
    <t>Ia O</t>
  </si>
  <si>
    <t>Ia Dom</t>
  </si>
  <si>
    <t>Ia Băng</t>
  </si>
  <si>
    <t>Phú Thiện</t>
  </si>
  <si>
    <t>Quảng Thành</t>
  </si>
  <si>
    <t>Tân Liên</t>
  </si>
  <si>
    <t>Phước Ninh</t>
  </si>
  <si>
    <t>Long Hà</t>
  </si>
  <si>
    <t>Thanh An</t>
  </si>
  <si>
    <t>Long Tân</t>
  </si>
  <si>
    <t>Tân Thành</t>
  </si>
  <si>
    <t>Hòa Hiệp</t>
  </si>
  <si>
    <t>Đại Hiệp</t>
  </si>
  <si>
    <t>Quảng Ngãi</t>
  </si>
  <si>
    <t>Phú Yên</t>
  </si>
  <si>
    <t>Ninh Thuận</t>
  </si>
  <si>
    <t>Ninh Sơn</t>
  </si>
  <si>
    <t>Bình Thuận</t>
  </si>
  <si>
    <t>Hồng Thái</t>
  </si>
  <si>
    <t xml:space="preserve">Tên trạm </t>
  </si>
  <si>
    <t>Lưu vực sông</t>
  </si>
  <si>
    <t>Loại trạm</t>
  </si>
  <si>
    <t>Biên giới (sông liên quốc gia)</t>
  </si>
  <si>
    <t>Cửa ra ven biển</t>
  </si>
  <si>
    <t>Số lượng</t>
  </si>
  <si>
    <t>Chất lượng</t>
  </si>
  <si>
    <t>Đơn hồ</t>
  </si>
  <si>
    <t>Vận hành liên hồ</t>
  </si>
  <si>
    <t>Nậm Chim</t>
  </si>
  <si>
    <t>Ma Ly Pho</t>
  </si>
  <si>
    <t>Đồng Văn</t>
  </si>
  <si>
    <t>Nho Quế</t>
  </si>
  <si>
    <t>Cô Ba</t>
  </si>
  <si>
    <t>Pắc Ma</t>
  </si>
  <si>
    <t>Trịnh Tường</t>
  </si>
  <si>
    <t>Tả Gia Khâu</t>
  </si>
  <si>
    <t>Thanh Thủy</t>
  </si>
  <si>
    <t>sông Miện</t>
  </si>
  <si>
    <t>Nậm Mức</t>
  </si>
  <si>
    <t>Nậm Rốm  2</t>
  </si>
  <si>
    <t>Xuất Lễ</t>
  </si>
  <si>
    <t>Cao Lâu</t>
  </si>
  <si>
    <t>Bình Nghi</t>
  </si>
  <si>
    <t>Ngọc Côn</t>
  </si>
  <si>
    <t>Cách Linh</t>
  </si>
  <si>
    <t>Bắc Vọng</t>
  </si>
  <si>
    <t>Tà Lùng</t>
  </si>
  <si>
    <t>Phục Hòa</t>
  </si>
  <si>
    <t>Mã</t>
  </si>
  <si>
    <t>Tam Chung</t>
  </si>
  <si>
    <t>Suối Xim</t>
  </si>
  <si>
    <t>Nậm Mô</t>
  </si>
  <si>
    <t>Mỹ Lý</t>
  </si>
  <si>
    <t>Cả</t>
  </si>
  <si>
    <t>A sáp</t>
  </si>
  <si>
    <t>A Sáp</t>
  </si>
  <si>
    <t>Đăk Prinh</t>
  </si>
  <si>
    <t>A yun Hạ</t>
  </si>
  <si>
    <t>sông Ayun</t>
  </si>
  <si>
    <t>Đăk Huýt</t>
  </si>
  <si>
    <t>Đắk Nông</t>
  </si>
  <si>
    <t>Sài Gòn</t>
  </si>
  <si>
    <t>Tha La</t>
  </si>
  <si>
    <t>Rạch Nàng Dinh</t>
  </si>
  <si>
    <t>Hồ SrêPok 4A</t>
  </si>
  <si>
    <t>YaHleo</t>
  </si>
  <si>
    <t>Đăk Pam</t>
  </si>
  <si>
    <t>Phú Hội  (Sông Châu Đốc)</t>
  </si>
  <si>
    <t>IaĐrãng</t>
  </si>
  <si>
    <t>Tỉnh Gia Lai</t>
  </si>
  <si>
    <t>Kênh Sở Hạ</t>
  </si>
  <si>
    <t xml:space="preserve">Iakrel </t>
  </si>
  <si>
    <t>TP. Cà Mau</t>
  </si>
  <si>
    <t>Ka Long</t>
  </si>
  <si>
    <t>Tiên Yên 1</t>
  </si>
  <si>
    <t xml:space="preserve"> Nha Phu</t>
  </si>
  <si>
    <t>Tà Cạ</t>
  </si>
  <si>
    <t>Tịnh Long</t>
  </si>
  <si>
    <t>Đông Tiến</t>
  </si>
  <si>
    <t>Tân Hải</t>
  </si>
  <si>
    <t>Bình Đông</t>
  </si>
  <si>
    <t>Số hiệu công trình</t>
  </si>
  <si>
    <t>Đối tượng quan trắc</t>
  </si>
  <si>
    <t>Vị Trí địa lý</t>
  </si>
  <si>
    <t>Thời gian thực hiện</t>
  </si>
  <si>
    <t>Ghi chú</t>
  </si>
  <si>
    <t>Z</t>
  </si>
  <si>
    <t>2025-2030</t>
  </si>
  <si>
    <t>1. Trạm Kon Tum</t>
  </si>
  <si>
    <t>LK135</t>
  </si>
  <si>
    <t>LK135T</t>
  </si>
  <si>
    <t>Q</t>
  </si>
  <si>
    <t>Đắc Tô</t>
  </si>
  <si>
    <t>đã có</t>
  </si>
  <si>
    <t>LK136</t>
  </si>
  <si>
    <t>LK136Tm1</t>
  </si>
  <si>
    <t>Diên Bình</t>
  </si>
  <si>
    <t>LK137</t>
  </si>
  <si>
    <t>LK137T</t>
  </si>
  <si>
    <t>N</t>
  </si>
  <si>
    <t>LK138</t>
  </si>
  <si>
    <t>LK138Tm1</t>
  </si>
  <si>
    <t>Đăk Mar</t>
  </si>
  <si>
    <t>Đắc Hà</t>
  </si>
  <si>
    <t>LK139</t>
  </si>
  <si>
    <t>LK139Tm1</t>
  </si>
  <si>
    <t>Hà Mòn</t>
  </si>
  <si>
    <t>LK140</t>
  </si>
  <si>
    <t>LK140T</t>
  </si>
  <si>
    <t>Vinh Quang</t>
  </si>
  <si>
    <t>LK128</t>
  </si>
  <si>
    <t>LK128T</t>
  </si>
  <si>
    <t>Đắc Hring</t>
  </si>
  <si>
    <t>LK129</t>
  </si>
  <si>
    <t>LK129T</t>
  </si>
  <si>
    <t>33S</t>
  </si>
  <si>
    <t>NM</t>
  </si>
  <si>
    <t>LK130</t>
  </si>
  <si>
    <t>LK130T</t>
  </si>
  <si>
    <t>B/N2-Q1</t>
  </si>
  <si>
    <t>Ia Chim</t>
  </si>
  <si>
    <t>LK131</t>
  </si>
  <si>
    <t>LK131T</t>
  </si>
  <si>
    <t>Đăk Năng</t>
  </si>
  <si>
    <t>LK132</t>
  </si>
  <si>
    <t>LK132T</t>
  </si>
  <si>
    <t>LK133</t>
  </si>
  <si>
    <t>LK133T</t>
  </si>
  <si>
    <t>Ngọc Bay</t>
  </si>
  <si>
    <t>LK134</t>
  </si>
  <si>
    <t>LK134T</t>
  </si>
  <si>
    <t>LK121</t>
  </si>
  <si>
    <t>LK121Tm1</t>
  </si>
  <si>
    <t>C11</t>
  </si>
  <si>
    <t>C11am1</t>
  </si>
  <si>
    <t>C11om1</t>
  </si>
  <si>
    <t>LK122</t>
  </si>
  <si>
    <t>LK122Tm1</t>
  </si>
  <si>
    <t>32S</t>
  </si>
  <si>
    <t>LK155</t>
  </si>
  <si>
    <t>LK155T</t>
  </si>
  <si>
    <t>AR-S</t>
  </si>
  <si>
    <t>Ngọc Hồi</t>
  </si>
  <si>
    <t>LK156</t>
  </si>
  <si>
    <t>LK156T</t>
  </si>
  <si>
    <t>LK157</t>
  </si>
  <si>
    <t>LK157T</t>
  </si>
  <si>
    <t>Cộng</t>
  </si>
  <si>
    <t>2. Trạm Pleiku</t>
  </si>
  <si>
    <t>PL1</t>
  </si>
  <si>
    <t>17S</t>
  </si>
  <si>
    <t>Ialy</t>
  </si>
  <si>
    <t>LK59T</t>
  </si>
  <si>
    <t>LK60T</t>
  </si>
  <si>
    <t>LK61T</t>
  </si>
  <si>
    <t>LK62</t>
  </si>
  <si>
    <t>LK62T</t>
  </si>
  <si>
    <t>LK63</t>
  </si>
  <si>
    <t>LK63T</t>
  </si>
  <si>
    <t>DL9</t>
  </si>
  <si>
    <t>Nghĩa Hoà</t>
  </si>
  <si>
    <t>18S</t>
  </si>
  <si>
    <t>C2</t>
  </si>
  <si>
    <t>C2a</t>
  </si>
  <si>
    <t>C2b</t>
  </si>
  <si>
    <t>C2c</t>
  </si>
  <si>
    <t>C2o</t>
  </si>
  <si>
    <t>19S</t>
  </si>
  <si>
    <t>20H</t>
  </si>
  <si>
    <t>Biển Hồ</t>
  </si>
  <si>
    <t>TP.Pleiku</t>
  </si>
  <si>
    <t>C3</t>
  </si>
  <si>
    <t>C3a</t>
  </si>
  <si>
    <t>B-Q12</t>
  </si>
  <si>
    <t>C3b</t>
  </si>
  <si>
    <t>C3o</t>
  </si>
  <si>
    <t>LK159</t>
  </si>
  <si>
    <t>LK159T</t>
  </si>
  <si>
    <t>LK160</t>
  </si>
  <si>
    <t>LK160T</t>
  </si>
  <si>
    <t>LK161</t>
  </si>
  <si>
    <t>LK161T</t>
  </si>
  <si>
    <t>Ia Ka</t>
  </si>
  <si>
    <t>LK162</t>
  </si>
  <si>
    <t>LK162T</t>
  </si>
  <si>
    <t>TT.Phú Hòa</t>
  </si>
  <si>
    <t>LK1Tm1</t>
  </si>
  <si>
    <t xml:space="preserve">Mô Rai </t>
  </si>
  <si>
    <t>Sa Thầy</t>
  </si>
  <si>
    <t>LK2Tm1</t>
  </si>
  <si>
    <t>LK3Tm1</t>
  </si>
  <si>
    <t>1Sm1</t>
  </si>
  <si>
    <t>Ia Grai</t>
  </si>
  <si>
    <t>LK4Tm1</t>
  </si>
  <si>
    <t>LK5Tm1</t>
  </si>
  <si>
    <t>LK6Tm1</t>
  </si>
  <si>
    <t>LK7</t>
  </si>
  <si>
    <t>LK7T</t>
  </si>
  <si>
    <t>Ia Krai</t>
  </si>
  <si>
    <t>LK8</t>
  </si>
  <si>
    <t>LK8T</t>
  </si>
  <si>
    <t>Ia Dơk</t>
  </si>
  <si>
    <t>Đức Cơ</t>
  </si>
  <si>
    <t>DL1</t>
  </si>
  <si>
    <t>LK9</t>
  </si>
  <si>
    <t>LK9T</t>
  </si>
  <si>
    <t>Bàu Cạn</t>
  </si>
  <si>
    <t>Chư Prông</t>
  </si>
  <si>
    <t>LK163</t>
  </si>
  <si>
    <t>LK163T</t>
  </si>
  <si>
    <t>Ia Din</t>
  </si>
  <si>
    <t>LK164</t>
  </si>
  <si>
    <t>LK164T</t>
  </si>
  <si>
    <t>Ia Krêl</t>
  </si>
  <si>
    <t>LK165</t>
  </si>
  <si>
    <t>LK165T</t>
  </si>
  <si>
    <t>TT.Chư Ty</t>
  </si>
  <si>
    <t>LK166</t>
  </si>
  <si>
    <t>LK166T</t>
  </si>
  <si>
    <t>PL3</t>
  </si>
  <si>
    <t xml:space="preserve">LK143T </t>
  </si>
  <si>
    <t>Ia Drăng</t>
  </si>
  <si>
    <t>LK144T</t>
  </si>
  <si>
    <t>LK145T</t>
  </si>
  <si>
    <t>LK65</t>
  </si>
  <si>
    <t>LK65T</t>
  </si>
  <si>
    <t>DL11</t>
  </si>
  <si>
    <t>LK66</t>
  </si>
  <si>
    <t>LK66T</t>
  </si>
  <si>
    <t>LK67</t>
  </si>
  <si>
    <t>LK67T</t>
  </si>
  <si>
    <t>Chư Pưh</t>
  </si>
  <si>
    <t>LK68</t>
  </si>
  <si>
    <t>LK68T</t>
  </si>
  <si>
    <t>Ea HLeo</t>
  </si>
  <si>
    <t>Đắk Lắk</t>
  </si>
  <si>
    <t>LK69</t>
  </si>
  <si>
    <t>LK69T</t>
  </si>
  <si>
    <t>Ea Ral</t>
  </si>
  <si>
    <t>LK167</t>
  </si>
  <si>
    <t>LK167T</t>
  </si>
  <si>
    <t>Chư HDrông</t>
  </si>
  <si>
    <t>LK168</t>
  </si>
  <si>
    <t>LK168T</t>
  </si>
  <si>
    <t>LK169</t>
  </si>
  <si>
    <t>LK169T</t>
  </si>
  <si>
    <t>Hồ Nước</t>
  </si>
  <si>
    <t>LK170</t>
  </si>
  <si>
    <t>LK170T</t>
  </si>
  <si>
    <t>Ia Hrú</t>
  </si>
  <si>
    <t>3. Trạm Đắc Đoa-An Khê</t>
  </si>
  <si>
    <t>DL10</t>
  </si>
  <si>
    <t>LK64</t>
  </si>
  <si>
    <t>LK64T</t>
  </si>
  <si>
    <t>P. Chi Lăng</t>
  </si>
  <si>
    <t>CB-I</t>
  </si>
  <si>
    <t>CB1-I</t>
  </si>
  <si>
    <t>Chư Á</t>
  </si>
  <si>
    <t>CB2-I</t>
  </si>
  <si>
    <t>CB3-I</t>
  </si>
  <si>
    <t>CB4-I</t>
  </si>
  <si>
    <t>CB5-I</t>
  </si>
  <si>
    <t>DL3</t>
  </si>
  <si>
    <t>Kơ Dang</t>
  </si>
  <si>
    <t>Đăk Đoa</t>
  </si>
  <si>
    <t>LK10</t>
  </si>
  <si>
    <t>LK10T</t>
  </si>
  <si>
    <t>LK11</t>
  </si>
  <si>
    <t>LK11T</t>
  </si>
  <si>
    <t>Hra</t>
  </si>
  <si>
    <t>Măng Yang</t>
  </si>
  <si>
    <t>2S</t>
  </si>
  <si>
    <t>3S</t>
  </si>
  <si>
    <t>LK12</t>
  </si>
  <si>
    <t>LK12T</t>
  </si>
  <si>
    <t>LK14</t>
  </si>
  <si>
    <t>LK14T</t>
  </si>
  <si>
    <t>Hà Tam</t>
  </si>
  <si>
    <t>Đăk Pơ</t>
  </si>
  <si>
    <t>LK15</t>
  </si>
  <si>
    <t>LK15T</t>
  </si>
  <si>
    <t>Tân An</t>
  </si>
  <si>
    <t>ĐA1</t>
  </si>
  <si>
    <t>4S</t>
  </si>
  <si>
    <t>An Bình</t>
  </si>
  <si>
    <t>LK16T</t>
  </si>
  <si>
    <t>LK17T</t>
  </si>
  <si>
    <t>LK18T</t>
  </si>
  <si>
    <t>LK171</t>
  </si>
  <si>
    <t>LK171T</t>
  </si>
  <si>
    <t>Kon Dơng</t>
  </si>
  <si>
    <t>Sẽ XD</t>
  </si>
  <si>
    <t>LK172</t>
  </si>
  <si>
    <t>LK172T</t>
  </si>
  <si>
    <t>LK173</t>
  </si>
  <si>
    <t>LK173T</t>
  </si>
  <si>
    <t>Đắc Pơ</t>
  </si>
  <si>
    <t>LK174</t>
  </si>
  <si>
    <t>LK174T</t>
  </si>
  <si>
    <t>4. Trạm Bản Đôn-EaHleo</t>
  </si>
  <si>
    <t>BE1</t>
  </si>
  <si>
    <t>6S</t>
  </si>
  <si>
    <t>Buôn Đôn</t>
  </si>
  <si>
    <t>LK23T</t>
  </si>
  <si>
    <t>J1-2</t>
  </si>
  <si>
    <t>LK24T</t>
  </si>
  <si>
    <t>LK25T</t>
  </si>
  <si>
    <t>LK26</t>
  </si>
  <si>
    <t>LK26T</t>
  </si>
  <si>
    <t>LK27</t>
  </si>
  <si>
    <t>LK27T</t>
  </si>
  <si>
    <t>Cư M'lan</t>
  </si>
  <si>
    <t>Ea Súp</t>
  </si>
  <si>
    <t>LK28</t>
  </si>
  <si>
    <t>LK28T</t>
  </si>
  <si>
    <t>TT.Ea Súp</t>
  </si>
  <si>
    <t>LK175</t>
  </si>
  <si>
    <t>LK175T</t>
  </si>
  <si>
    <t>KRông Na</t>
  </si>
  <si>
    <t>LK176</t>
  </si>
  <si>
    <t>LK176T</t>
  </si>
  <si>
    <t>LK177</t>
  </si>
  <si>
    <t>LK177T</t>
  </si>
  <si>
    <t>EaSup</t>
  </si>
  <si>
    <t>LK178</t>
  </si>
  <si>
    <t>LK178T</t>
  </si>
  <si>
    <t>LK29</t>
  </si>
  <si>
    <t>LK29T</t>
  </si>
  <si>
    <t>Ea Nam</t>
  </si>
  <si>
    <t>Ea H'leo</t>
  </si>
  <si>
    <t>LK30</t>
  </si>
  <si>
    <t>LK30T</t>
  </si>
  <si>
    <t>DLiê Yang</t>
  </si>
  <si>
    <t>LK70</t>
  </si>
  <si>
    <t>LK70T</t>
  </si>
  <si>
    <t>TT.Ea Drăng</t>
  </si>
  <si>
    <t>LK71</t>
  </si>
  <si>
    <t>LK71T</t>
  </si>
  <si>
    <t>Pơng Drang</t>
  </si>
  <si>
    <t>Krông Buk</t>
  </si>
  <si>
    <t>DL12</t>
  </si>
  <si>
    <t>LK179</t>
  </si>
  <si>
    <t>LK179T</t>
  </si>
  <si>
    <t>LK180</t>
  </si>
  <si>
    <t>LK180T</t>
  </si>
  <si>
    <t>Ea Khal</t>
  </si>
  <si>
    <t>5. Trạm AYunPa-Krông Pa</t>
  </si>
  <si>
    <t>LK31</t>
  </si>
  <si>
    <t>LK31T</t>
  </si>
  <si>
    <t>Krông Pa</t>
  </si>
  <si>
    <t>AK1</t>
  </si>
  <si>
    <t>LK32aT</t>
  </si>
  <si>
    <t>LK33aT</t>
  </si>
  <si>
    <t>LK34T</t>
  </si>
  <si>
    <t>7S</t>
  </si>
  <si>
    <t>LK35T</t>
  </si>
  <si>
    <t>LK36aT</t>
  </si>
  <si>
    <t>LK37T</t>
  </si>
  <si>
    <t>LK38</t>
  </si>
  <si>
    <t>LK38T</t>
  </si>
  <si>
    <t>LK39</t>
  </si>
  <si>
    <t>LK39T</t>
  </si>
  <si>
    <t>LK181</t>
  </si>
  <si>
    <t>LK181T</t>
  </si>
  <si>
    <t>LK182</t>
  </si>
  <si>
    <t>LK182T</t>
  </si>
  <si>
    <t>AK2</t>
  </si>
  <si>
    <t>34S</t>
  </si>
  <si>
    <t>LK151T</t>
  </si>
  <si>
    <t>LK152T</t>
  </si>
  <si>
    <t>LK153T</t>
  </si>
  <si>
    <t>C7</t>
  </si>
  <si>
    <t>C7a</t>
  </si>
  <si>
    <t>C7b</t>
  </si>
  <si>
    <t>C7c</t>
  </si>
  <si>
    <t>C7o</t>
  </si>
  <si>
    <t>DL13</t>
  </si>
  <si>
    <t>CB-IV</t>
  </si>
  <si>
    <t>CB1-IV</t>
  </si>
  <si>
    <t>CB6-IV</t>
  </si>
  <si>
    <t>CB7-IV</t>
  </si>
  <si>
    <t>CB8-IV</t>
  </si>
  <si>
    <t>CB9-IV</t>
  </si>
  <si>
    <t>CR313</t>
  </si>
  <si>
    <t>Ia Piar</t>
  </si>
  <si>
    <t>LK183</t>
  </si>
  <si>
    <t>LK183T</t>
  </si>
  <si>
    <t>LK184</t>
  </si>
  <si>
    <t>LK184T</t>
  </si>
  <si>
    <t>6. Trạm Buôn Ma Thuột</t>
  </si>
  <si>
    <t>C8</t>
  </si>
  <si>
    <t>C8a</t>
  </si>
  <si>
    <t>Ea Phê</t>
  </si>
  <si>
    <t>C8b</t>
  </si>
  <si>
    <t>C8o</t>
  </si>
  <si>
    <t>LK50</t>
  </si>
  <si>
    <t>LK50T</t>
  </si>
  <si>
    <t>Ea Kuang</t>
  </si>
  <si>
    <t>LK51</t>
  </si>
  <si>
    <t>LK51T</t>
  </si>
  <si>
    <t>Ea Kly</t>
  </si>
  <si>
    <t>LK52</t>
  </si>
  <si>
    <t>LK52T</t>
  </si>
  <si>
    <t>Ea Kmút</t>
  </si>
  <si>
    <t>Ea Kar</t>
  </si>
  <si>
    <t>LK53</t>
  </si>
  <si>
    <t>LK53T</t>
  </si>
  <si>
    <t>TT.Ea Knốp</t>
  </si>
  <si>
    <t>LK54</t>
  </si>
  <si>
    <t>LK54T</t>
  </si>
  <si>
    <t>14S</t>
  </si>
  <si>
    <t>TT.Phước An</t>
  </si>
  <si>
    <t>Đắk Lăk</t>
  </si>
  <si>
    <t>13S</t>
  </si>
  <si>
    <t>DL8</t>
  </si>
  <si>
    <t>21S</t>
  </si>
  <si>
    <t>Ea Yông</t>
  </si>
  <si>
    <t>LK185</t>
  </si>
  <si>
    <t>LK185T</t>
  </si>
  <si>
    <t>LK186</t>
  </si>
  <si>
    <t>LK186T</t>
  </si>
  <si>
    <t>LK187</t>
  </si>
  <si>
    <t>LK187T</t>
  </si>
  <si>
    <t>C4</t>
  </si>
  <si>
    <t>C4a</t>
  </si>
  <si>
    <t>Cư Bao</t>
  </si>
  <si>
    <t>C4b</t>
  </si>
  <si>
    <t>C4o</t>
  </si>
  <si>
    <t>C5</t>
  </si>
  <si>
    <t>C5a</t>
  </si>
  <si>
    <t>Ea Knuếc</t>
  </si>
  <si>
    <t>C5o</t>
  </si>
  <si>
    <t>C15</t>
  </si>
  <si>
    <t>Eatu</t>
  </si>
  <si>
    <t>CB-II</t>
  </si>
  <si>
    <t>CB1-II</t>
  </si>
  <si>
    <t>Cuôr Đăng</t>
  </si>
  <si>
    <t>Cư M'gar</t>
  </si>
  <si>
    <t>CB2-II</t>
  </si>
  <si>
    <t>CB3-II</t>
  </si>
  <si>
    <t>CB4-II</t>
  </si>
  <si>
    <t>CB5-II</t>
  </si>
  <si>
    <t>LV2</t>
  </si>
  <si>
    <t>LK141</t>
  </si>
  <si>
    <t>LK141T</t>
  </si>
  <si>
    <t>Ea Tam</t>
  </si>
  <si>
    <t>LK142</t>
  </si>
  <si>
    <t>LK142T</t>
  </si>
  <si>
    <t>Hòa Thắng</t>
  </si>
  <si>
    <t>LK49</t>
  </si>
  <si>
    <t>LK49T</t>
  </si>
  <si>
    <t>12S</t>
  </si>
  <si>
    <t>Ea Kao</t>
  </si>
  <si>
    <t>11S</t>
  </si>
  <si>
    <t>LK48</t>
  </si>
  <si>
    <t>LK48T</t>
  </si>
  <si>
    <t>P.Khánh Xuân</t>
  </si>
  <si>
    <t>LK72</t>
  </si>
  <si>
    <t>LK72T</t>
  </si>
  <si>
    <t>Ea Ktur</t>
  </si>
  <si>
    <t>Cư Kuin</t>
  </si>
  <si>
    <t>LK73</t>
  </si>
  <si>
    <t>LK73T</t>
  </si>
  <si>
    <t>LK188</t>
  </si>
  <si>
    <t>LK188T</t>
  </si>
  <si>
    <t>Hòa Phú</t>
  </si>
  <si>
    <t>LK189</t>
  </si>
  <si>
    <t>LK189T</t>
  </si>
  <si>
    <t>Hòa Khánh</t>
  </si>
  <si>
    <t>LK190</t>
  </si>
  <si>
    <t>LK190T</t>
  </si>
  <si>
    <t>LK191</t>
  </si>
  <si>
    <t>LK191T</t>
  </si>
  <si>
    <t>LK74</t>
  </si>
  <si>
    <t>LK74T</t>
  </si>
  <si>
    <t>TT.Buôn Trấp</t>
  </si>
  <si>
    <t>Krông Ana</t>
  </si>
  <si>
    <t>BMT1</t>
  </si>
  <si>
    <t>LK75T</t>
  </si>
  <si>
    <t>Quảng Điền</t>
  </si>
  <si>
    <t>22S</t>
  </si>
  <si>
    <t>LK76</t>
  </si>
  <si>
    <t>LK76T</t>
  </si>
  <si>
    <t>LK192</t>
  </si>
  <si>
    <t>LK192T</t>
  </si>
  <si>
    <t>LK193</t>
  </si>
  <si>
    <t>LK193T</t>
  </si>
  <si>
    <t>7. Trạm Cjút-Đắk Min</t>
  </si>
  <si>
    <t>LK40</t>
  </si>
  <si>
    <t>LK40T</t>
  </si>
  <si>
    <t>Đắk Lao</t>
  </si>
  <si>
    <t>Đắk Mil</t>
  </si>
  <si>
    <t>LK41</t>
  </si>
  <si>
    <t>LK41T</t>
  </si>
  <si>
    <t>Đắk Gằn</t>
  </si>
  <si>
    <t>LK42</t>
  </si>
  <si>
    <t>LK42T</t>
  </si>
  <si>
    <t>Trúc Sơn</t>
  </si>
  <si>
    <t>Cư Jút</t>
  </si>
  <si>
    <t>CĐ1</t>
  </si>
  <si>
    <t>LK47T</t>
  </si>
  <si>
    <t>LK46T</t>
  </si>
  <si>
    <t>LK45T</t>
  </si>
  <si>
    <t>Tâm Thắng</t>
  </si>
  <si>
    <t>LK44T</t>
  </si>
  <si>
    <t>LK43T</t>
  </si>
  <si>
    <t>9S</t>
  </si>
  <si>
    <t>10S</t>
  </si>
  <si>
    <t>LK194</t>
  </si>
  <si>
    <t>LK194T</t>
  </si>
  <si>
    <t>LK195</t>
  </si>
  <si>
    <t>LK195T</t>
  </si>
  <si>
    <t>LK196</t>
  </si>
  <si>
    <t>LK196T</t>
  </si>
  <si>
    <t>LK197</t>
  </si>
  <si>
    <t>LK197T</t>
  </si>
  <si>
    <t>8. Trạm Gia Nghĩa - Quảng Sơn</t>
  </si>
  <si>
    <t>GQ1</t>
  </si>
  <si>
    <t>24S</t>
  </si>
  <si>
    <t>Đắk Nang</t>
  </si>
  <si>
    <t>Krông Nô</t>
  </si>
  <si>
    <t>LK79T</t>
  </si>
  <si>
    <t>LK82T</t>
  </si>
  <si>
    <t>Quảng Sơn</t>
  </si>
  <si>
    <t>Đắk Glong</t>
  </si>
  <si>
    <t>LK83T</t>
  </si>
  <si>
    <t>LK84T</t>
  </si>
  <si>
    <t>Đắk Ha</t>
  </si>
  <si>
    <t>LK86T</t>
  </si>
  <si>
    <t>TX.Gia Nghĩa</t>
  </si>
  <si>
    <t>GQ2</t>
  </si>
  <si>
    <t>LK87T</t>
  </si>
  <si>
    <t>LK88T</t>
  </si>
  <si>
    <t>LK89T</t>
  </si>
  <si>
    <t>25S</t>
  </si>
  <si>
    <t>LK90T</t>
  </si>
  <si>
    <t>LK91T</t>
  </si>
  <si>
    <t>LK92T</t>
  </si>
  <si>
    <t>LK93T</t>
  </si>
  <si>
    <t>LK93Tm1</t>
  </si>
  <si>
    <t>CB-V</t>
  </si>
  <si>
    <t>CB1-V</t>
  </si>
  <si>
    <t>Nghĩa Hành</t>
  </si>
  <si>
    <t>CB2-V</t>
  </si>
  <si>
    <t>CB3-V</t>
  </si>
  <si>
    <t>CB4-V</t>
  </si>
  <si>
    <t>CB5-V</t>
  </si>
  <si>
    <t>LK198T</t>
  </si>
  <si>
    <t>LK199T</t>
  </si>
  <si>
    <t>Nghĩa Đức</t>
  </si>
  <si>
    <t>LK200T</t>
  </si>
  <si>
    <t>LK201T</t>
  </si>
  <si>
    <t>9. Trạm Bảo Lộc-Bảo Lâm</t>
  </si>
  <si>
    <t>LK94</t>
  </si>
  <si>
    <t>LK94T</t>
  </si>
  <si>
    <t>Lộc Tân</t>
  </si>
  <si>
    <t>Bảo Lâm</t>
  </si>
  <si>
    <t>BB1</t>
  </si>
  <si>
    <t>LK95Tm1</t>
  </si>
  <si>
    <t>Lộc Ngãi</t>
  </si>
  <si>
    <t>LK96Tm1</t>
  </si>
  <si>
    <t>LK97Tm1</t>
  </si>
  <si>
    <t>26Sm1</t>
  </si>
  <si>
    <t>LK98Tm1</t>
  </si>
  <si>
    <t>LK99Tm1</t>
  </si>
  <si>
    <t>LK100</t>
  </si>
  <si>
    <t>LK100T</t>
  </si>
  <si>
    <t>LK101</t>
  </si>
  <si>
    <t>LK101T</t>
  </si>
  <si>
    <t>ĐamBri</t>
  </si>
  <si>
    <t>LK102</t>
  </si>
  <si>
    <t>LK102T</t>
  </si>
  <si>
    <t>Đinh Trang Thượng</t>
  </si>
  <si>
    <t>Di Linh</t>
  </si>
  <si>
    <t>CB-III</t>
  </si>
  <si>
    <t>CB1-III</t>
  </si>
  <si>
    <t>P.Lộc Phát</t>
  </si>
  <si>
    <t>CB2-III</t>
  </si>
  <si>
    <t>CB3-III</t>
  </si>
  <si>
    <t>CB4-III</t>
  </si>
  <si>
    <t>CB5-III</t>
  </si>
  <si>
    <t>C10</t>
  </si>
  <si>
    <t>C10a</t>
  </si>
  <si>
    <t>P.2</t>
  </si>
  <si>
    <t>C10b</t>
  </si>
  <si>
    <t>C10o</t>
  </si>
  <si>
    <t>LK202</t>
  </si>
  <si>
    <t>LK202T</t>
  </si>
  <si>
    <t>Lộc Châu</t>
  </si>
  <si>
    <t>LK203</t>
  </si>
  <si>
    <t>LK203T</t>
  </si>
  <si>
    <t>LK204</t>
  </si>
  <si>
    <t>LK204T</t>
  </si>
  <si>
    <t>Lộc Tiến</t>
  </si>
  <si>
    <t>LK205</t>
  </si>
  <si>
    <t>LK205T</t>
  </si>
  <si>
    <t>Đạm B'ri</t>
  </si>
  <si>
    <t>10. Trạm Đức Trọng- Lâm Hà</t>
  </si>
  <si>
    <t>LK104a</t>
  </si>
  <si>
    <t>LK104aT</t>
  </si>
  <si>
    <t>Ninh Gia</t>
  </si>
  <si>
    <t>Đức Trọng</t>
  </si>
  <si>
    <t>LK105a</t>
  </si>
  <si>
    <t>LK105aT</t>
  </si>
  <si>
    <t>LK106</t>
  </si>
  <si>
    <t>LK106T</t>
  </si>
  <si>
    <t>ĐL1</t>
  </si>
  <si>
    <t>LK107aT</t>
  </si>
  <si>
    <t>LK108aT</t>
  </si>
  <si>
    <t>LK109T</t>
  </si>
  <si>
    <t>29S</t>
  </si>
  <si>
    <t>LK110T</t>
  </si>
  <si>
    <t>LK111aT</t>
  </si>
  <si>
    <t>LK112</t>
  </si>
  <si>
    <t>LK112T</t>
  </si>
  <si>
    <t>Phú Hội</t>
  </si>
  <si>
    <t>LK113</t>
  </si>
  <si>
    <t>LK113T</t>
  </si>
  <si>
    <t>S206</t>
  </si>
  <si>
    <t>P4</t>
  </si>
  <si>
    <t>LK207</t>
  </si>
  <si>
    <t>LK207T</t>
  </si>
  <si>
    <t>P10</t>
  </si>
  <si>
    <t>LK208</t>
  </si>
  <si>
    <t>LK208T</t>
  </si>
  <si>
    <t>P11</t>
  </si>
  <si>
    <t>LK209</t>
  </si>
  <si>
    <t>LK209T</t>
  </si>
  <si>
    <t>LK114</t>
  </si>
  <si>
    <t>LK114T</t>
  </si>
  <si>
    <t>Tân Văn</t>
  </si>
  <si>
    <t>Lâm Hà</t>
  </si>
  <si>
    <t>ĐL2</t>
  </si>
  <si>
    <t>LK115T</t>
  </si>
  <si>
    <t>LK116T</t>
  </si>
  <si>
    <t>LK117T</t>
  </si>
  <si>
    <t>30S</t>
  </si>
  <si>
    <t>LK118T</t>
  </si>
  <si>
    <t>TT.Đinh Văn</t>
  </si>
  <si>
    <t>LK119aT</t>
  </si>
  <si>
    <t>LK120</t>
  </si>
  <si>
    <t>LK120T</t>
  </si>
  <si>
    <t>J1-K</t>
  </si>
  <si>
    <t>S210</t>
  </si>
  <si>
    <t>Tân Thanh</t>
  </si>
  <si>
    <t>LK211</t>
  </si>
  <si>
    <t>LK211T</t>
  </si>
  <si>
    <t>LK212</t>
  </si>
  <si>
    <t>LK212T</t>
  </si>
  <si>
    <t>LK213</t>
  </si>
  <si>
    <t>LK213T</t>
  </si>
  <si>
    <t>LK214</t>
  </si>
  <si>
    <t>LK214T</t>
  </si>
  <si>
    <t>STT Điểm</t>
  </si>
  <si>
    <t>2016-2020</t>
  </si>
  <si>
    <t>1. Trạm quan trắc Thanh Hoá</t>
  </si>
  <si>
    <t>QT1</t>
  </si>
  <si>
    <t>QT1a-TH</t>
  </si>
  <si>
    <t>qp</t>
  </si>
  <si>
    <t>Yên Thái</t>
  </si>
  <si>
    <t>Yên Định</t>
  </si>
  <si>
    <t>Thanh Hoá</t>
  </si>
  <si>
    <t>QT2</t>
  </si>
  <si>
    <t>QT2-TH</t>
  </si>
  <si>
    <t>qh</t>
  </si>
  <si>
    <t>Triệu Lộc</t>
  </si>
  <si>
    <t>Hậu Lộc</t>
  </si>
  <si>
    <t>QT2a-TH</t>
  </si>
  <si>
    <t>QT3</t>
  </si>
  <si>
    <t>QT3-TH</t>
  </si>
  <si>
    <t>Xuân Lộc</t>
  </si>
  <si>
    <t>QT4</t>
  </si>
  <si>
    <t>QT4-TH</t>
  </si>
  <si>
    <t>Thọ Hải</t>
  </si>
  <si>
    <t>Thọ Xuân</t>
  </si>
  <si>
    <t>QT4a-TH</t>
  </si>
  <si>
    <t>QT5</t>
  </si>
  <si>
    <t>QT5-TH</t>
  </si>
  <si>
    <t>Thọ Nguyên</t>
  </si>
  <si>
    <t>QT5a-TH</t>
  </si>
  <si>
    <t>QT6</t>
  </si>
  <si>
    <t>QT6-TH</t>
  </si>
  <si>
    <t>Thiệu Viên</t>
  </si>
  <si>
    <t>Thiệu Hoá</t>
  </si>
  <si>
    <t>QT6a-TH</t>
  </si>
  <si>
    <t>QT7</t>
  </si>
  <si>
    <t>QT7a-TH</t>
  </si>
  <si>
    <t>Đông Lĩnh</t>
  </si>
  <si>
    <t>Đông Sơn</t>
  </si>
  <si>
    <t>QT8</t>
  </si>
  <si>
    <t>QT8a-TH</t>
  </si>
  <si>
    <t>Quảng Hưng</t>
  </si>
  <si>
    <t>TP. Thanh Hoá</t>
  </si>
  <si>
    <t>QT8-TH</t>
  </si>
  <si>
    <t>QT9</t>
  </si>
  <si>
    <t>QT9a-TH</t>
  </si>
  <si>
    <t>P. Trường Sơn</t>
  </si>
  <si>
    <t>TX. Sầm Sơn</t>
  </si>
  <si>
    <t>QT9-TH</t>
  </si>
  <si>
    <t>QT10</t>
  </si>
  <si>
    <t>QT10a-TH</t>
  </si>
  <si>
    <t>Hợp Tiến</t>
  </si>
  <si>
    <t>Triệu Sơn</t>
  </si>
  <si>
    <t>QT11</t>
  </si>
  <si>
    <t>QT11a-TH</t>
  </si>
  <si>
    <t>Hoàng Sơn</t>
  </si>
  <si>
    <t>Nông Cống</t>
  </si>
  <si>
    <t>QT11-TH</t>
  </si>
  <si>
    <t>QT12</t>
  </si>
  <si>
    <t>QT12a-TH</t>
  </si>
  <si>
    <t>Quảng Chính</t>
  </si>
  <si>
    <t>Quảng Xương</t>
  </si>
  <si>
    <t>QT12-TH</t>
  </si>
  <si>
    <t>QT13</t>
  </si>
  <si>
    <t>QT13a-TH</t>
  </si>
  <si>
    <t>Nga Hưng</t>
  </si>
  <si>
    <t>Nga Sơn</t>
  </si>
  <si>
    <t>QT13-TH</t>
  </si>
  <si>
    <t>QT14</t>
  </si>
  <si>
    <t>QT14a-TH</t>
  </si>
  <si>
    <t>Ngọc Lĩnh</t>
  </si>
  <si>
    <t>Tĩnh Gia</t>
  </si>
  <si>
    <t>QT14-TH</t>
  </si>
  <si>
    <t>Tổng</t>
  </si>
  <si>
    <t>2. Trạm quan trắc Nghệ An</t>
  </si>
  <si>
    <t>Quỳnh Dị</t>
  </si>
  <si>
    <t>Quỳnh Lưu</t>
  </si>
  <si>
    <t>Quỳnh Thạch</t>
  </si>
  <si>
    <t>TT. Diễn Châu</t>
  </si>
  <si>
    <t>Diễn Châu</t>
  </si>
  <si>
    <t>Vĩnh Thành</t>
  </si>
  <si>
    <t>Yên Thành</t>
  </si>
  <si>
    <t>Công Thành</t>
  </si>
  <si>
    <t>Yên Sơn</t>
  </si>
  <si>
    <t>Đô Lương</t>
  </si>
  <si>
    <t>Nghi Yên</t>
  </si>
  <si>
    <t>Nghi Lộc</t>
  </si>
  <si>
    <t>P. Nghi Tân</t>
  </si>
  <si>
    <t>TX. Cửa Lò</t>
  </si>
  <si>
    <t>Nghi Thịnh</t>
  </si>
  <si>
    <t>Nghi Vạn</t>
  </si>
  <si>
    <t>Nam Anh</t>
  </si>
  <si>
    <t>Nam Đàn</t>
  </si>
  <si>
    <t>Hưng Hoà</t>
  </si>
  <si>
    <t>TP. Vinh</t>
  </si>
  <si>
    <t>P. Bến Thuỷ</t>
  </si>
  <si>
    <t>Hưng Phúc</t>
  </si>
  <si>
    <t>Hưng Nguyên</t>
  </si>
  <si>
    <t>QT15</t>
  </si>
  <si>
    <t>Hưng Xuân</t>
  </si>
  <si>
    <t>QT16</t>
  </si>
  <si>
    <t>Nam Kim</t>
  </si>
  <si>
    <t>QT17</t>
  </si>
  <si>
    <t>Nghi Lâm</t>
  </si>
  <si>
    <t>QT18</t>
  </si>
  <si>
    <t>Trù Sơn</t>
  </si>
  <si>
    <t>3. Trạm quan trắc Hà Tĩnh</t>
  </si>
  <si>
    <t>QT1-HT</t>
  </si>
  <si>
    <t>Thịnh Lộc</t>
  </si>
  <si>
    <t>Can Lộc</t>
  </si>
  <si>
    <t>QT2-HT</t>
  </si>
  <si>
    <t>QT2a-HT</t>
  </si>
  <si>
    <t>QT3-HT</t>
  </si>
  <si>
    <t>Mỹ Lộc</t>
  </si>
  <si>
    <t>QT3b-HT</t>
  </si>
  <si>
    <t>t</t>
  </si>
  <si>
    <t>QT4-HT</t>
  </si>
  <si>
    <t>Cẩm Hoà</t>
  </si>
  <si>
    <t>Cẩm Xuyên</t>
  </si>
  <si>
    <t>QT5-HT</t>
  </si>
  <si>
    <t>Cẩm Thành</t>
  </si>
  <si>
    <t>QT5a-HT</t>
  </si>
  <si>
    <t>QT6-HT</t>
  </si>
  <si>
    <t>Cẩm Thạch</t>
  </si>
  <si>
    <t>QT6b-HT</t>
  </si>
  <si>
    <t>QT7-HT</t>
  </si>
  <si>
    <t>Thạch Hà</t>
  </si>
  <si>
    <t>QT7a-HT</t>
  </si>
  <si>
    <t>4. Trạm quan trắc Quảng Bình</t>
  </si>
  <si>
    <t>Quảng Lưu</t>
  </si>
  <si>
    <t>Quảng Trạch</t>
  </si>
  <si>
    <t>Quảng Tiên</t>
  </si>
  <si>
    <t>Quảng Lộc</t>
  </si>
  <si>
    <t>Quảng phúc</t>
  </si>
  <si>
    <t>Cự Nẫm</t>
  </si>
  <si>
    <t>Bố Trạch</t>
  </si>
  <si>
    <t>Phú Trạch</t>
  </si>
  <si>
    <t>Đại Trạch</t>
  </si>
  <si>
    <t>Bảo Ninh</t>
  </si>
  <si>
    <t>Gia Ninh</t>
  </si>
  <si>
    <t>Quảng Ninh</t>
  </si>
  <si>
    <t>Hải Ninh</t>
  </si>
  <si>
    <t>Xuân Ninh</t>
  </si>
  <si>
    <t>Ngư Hoà</t>
  </si>
  <si>
    <t>Lệ Thuỷ</t>
  </si>
  <si>
    <t>Xuân Thuỷ</t>
  </si>
  <si>
    <t>Ngư Thuỷ</t>
  </si>
  <si>
    <t>Sen Thuỷ</t>
  </si>
  <si>
    <t>Nam Trạch</t>
  </si>
  <si>
    <t>Quảng Kim</t>
  </si>
  <si>
    <t>5. Trạm quan trắc Quảng Trị</t>
  </si>
  <si>
    <t>Vĩnh Linh</t>
  </si>
  <si>
    <t>Gio An</t>
  </si>
  <si>
    <t>Gio Linh</t>
  </si>
  <si>
    <t>Gio Hải</t>
  </si>
  <si>
    <t>Gio Mai</t>
  </si>
  <si>
    <t>Cam Thanh</t>
  </si>
  <si>
    <t>Cam Lộ</t>
  </si>
  <si>
    <t>Cam Thành</t>
  </si>
  <si>
    <t>Triệu Phong</t>
  </si>
  <si>
    <t>Triệu Tài</t>
  </si>
  <si>
    <t>Triệu Thượng</t>
  </si>
  <si>
    <t>Hải Khê</t>
  </si>
  <si>
    <t>Hải Lăng</t>
  </si>
  <si>
    <t>Hải Tân</t>
  </si>
  <si>
    <t>Hải Sơn</t>
  </si>
  <si>
    <t>Vĩnh Thạch</t>
  </si>
  <si>
    <t>6. Trạm quan trắc Thừa Thiên-Huế</t>
  </si>
  <si>
    <t>Quảng Ngạn</t>
  </si>
  <si>
    <t>Thừa Thiên- Huế</t>
  </si>
  <si>
    <t>Phong Hiền</t>
  </si>
  <si>
    <t>Phong Điền</t>
  </si>
  <si>
    <t>Phú Xuân</t>
  </si>
  <si>
    <t>Phú Vang</t>
  </si>
  <si>
    <t>Thuỷ Vân</t>
  </si>
  <si>
    <t>Hương Thuỷ</t>
  </si>
  <si>
    <t>P. Thuỷ Xuân</t>
  </si>
  <si>
    <t>Vinh An</t>
  </si>
  <si>
    <t>Lộc Bổn</t>
  </si>
  <si>
    <t>Phú Lộc</t>
  </si>
  <si>
    <t>TT. Phú Lộc</t>
  </si>
  <si>
    <t>B. Vùng núi Bắc Trung Bộ</t>
  </si>
  <si>
    <t>7. Trạm quan trắc Hương Khê</t>
  </si>
  <si>
    <t>QT1a-HK</t>
  </si>
  <si>
    <t>Phương Điền</t>
  </si>
  <si>
    <t>Hương Khê</t>
  </si>
  <si>
    <t>QT1b-HK</t>
  </si>
  <si>
    <t>QT2a-HK</t>
  </si>
  <si>
    <t>QT2b-HK</t>
  </si>
  <si>
    <t>QT3a-HK</t>
  </si>
  <si>
    <t>Phú Phong</t>
  </si>
  <si>
    <t>QT3b-HK</t>
  </si>
  <si>
    <t>QT4a-HK</t>
  </si>
  <si>
    <t>Phúc Trạch</t>
  </si>
  <si>
    <t>QT4b-HK</t>
  </si>
  <si>
    <t>QT5a-HK</t>
  </si>
  <si>
    <t>Hương Trạch</t>
  </si>
  <si>
    <t>QT5b-HK</t>
  </si>
  <si>
    <t>8. Trạm quan trắc Hương Sơn</t>
  </si>
  <si>
    <t>Sơn Hoà</t>
  </si>
  <si>
    <t>Hương Sơn</t>
  </si>
  <si>
    <t>Sơn Giang</t>
  </si>
  <si>
    <t>Sơn Tây</t>
  </si>
  <si>
    <t>Sơn Tiến</t>
  </si>
  <si>
    <t>Đức Lạng</t>
  </si>
  <si>
    <t>Đức Thọ</t>
  </si>
  <si>
    <t>9. Trạm quan trắc Quỳ Hợp-Nghĩa Đàn</t>
  </si>
  <si>
    <t>Nghĩa Quang</t>
  </si>
  <si>
    <t>Nghĩa Đàn</t>
  </si>
  <si>
    <t>Đồng Hợp</t>
  </si>
  <si>
    <t>Quỳ Hợp</t>
  </si>
  <si>
    <t>Liên Hợp</t>
  </si>
  <si>
    <t>Châu Hoàn</t>
  </si>
  <si>
    <t>Quỳ Châu</t>
  </si>
  <si>
    <t>10. Trạm quan trắc Con Cuông</t>
  </si>
  <si>
    <t>Khai Sơn</t>
  </si>
  <si>
    <t>Anh Sơn</t>
  </si>
  <si>
    <t>Hùng Sơn</t>
  </si>
  <si>
    <t>Lạng Khê</t>
  </si>
  <si>
    <t>Con Cuông</t>
  </si>
  <si>
    <t>Tổng cộng</t>
  </si>
  <si>
    <t xml:space="preserve">Số TT </t>
  </si>
  <si>
    <t>2026 - 2030</t>
  </si>
  <si>
    <t>1. Trạm quan trắc Quảng Ninh</t>
  </si>
  <si>
    <t>Hồng Thái Đông</t>
  </si>
  <si>
    <t>Đông Triều</t>
  </si>
  <si>
    <t>P. Quang Trung</t>
  </si>
  <si>
    <t>TP. Uông Bí</t>
  </si>
  <si>
    <t>Cộng Hoà</t>
  </si>
  <si>
    <t>Yên Hưng</t>
  </si>
  <si>
    <t>P. Bãi Cháy</t>
  </si>
  <si>
    <t>TP. Hạ Long</t>
  </si>
  <si>
    <t>P. Hà Trung</t>
  </si>
  <si>
    <t>TP. Cẩm Phả</t>
  </si>
  <si>
    <t>P. Cẩm Đông</t>
  </si>
  <si>
    <t>Hải Lạng</t>
  </si>
  <si>
    <t>Quảng Phong</t>
  </si>
  <si>
    <t>Quảng Hà</t>
  </si>
  <si>
    <t>Hải Yên</t>
  </si>
  <si>
    <t>Hải Xuân</t>
  </si>
  <si>
    <t>2. Trạm quan trắc Lạng Sơn</t>
  </si>
  <si>
    <t>Cao Lộc</t>
  </si>
  <si>
    <t>TP. Lạng Sơn</t>
  </si>
  <si>
    <t>Đông Tân</t>
  </si>
  <si>
    <t>Hữu Lũng</t>
  </si>
  <si>
    <t>3. Trạm quan trắc Thái Nguyên</t>
  </si>
  <si>
    <t>Lâu Thượng</t>
  </si>
  <si>
    <t>Võ Nhai</t>
  </si>
  <si>
    <t>Thái Nguyên</t>
  </si>
  <si>
    <t>Sơn Cẩm</t>
  </si>
  <si>
    <t>Phú Lương</t>
  </si>
  <si>
    <t>P. Gia Sàng</t>
  </si>
  <si>
    <t>TP. Thái Nguyên</t>
  </si>
  <si>
    <t>P. Thắng Lợi</t>
  </si>
  <si>
    <t>Đông Cao</t>
  </si>
  <si>
    <t>Phổ Yên</t>
  </si>
  <si>
    <t>4. Trạm quan trắc Cao Bằng</t>
  </si>
  <si>
    <t>Chí Thảo</t>
  </si>
  <si>
    <t>Quảng Hoà</t>
  </si>
  <si>
    <t>P. Tân Giang</t>
  </si>
  <si>
    <t>TP. Cao Bằng</t>
  </si>
  <si>
    <t>Minh Thanh</t>
  </si>
  <si>
    <t>Nguyên Bình</t>
  </si>
  <si>
    <t>5. Trạm quan trắc Hà Giang</t>
  </si>
  <si>
    <t>P. Trần Phú</t>
  </si>
  <si>
    <t>TP. Hà Giang</t>
  </si>
  <si>
    <t>Việt Vinh</t>
  </si>
  <si>
    <t>Bắc Quang</t>
  </si>
  <si>
    <t>6. Trạm quan trắc Tuyên Quang</t>
  </si>
  <si>
    <t>Xuân Quang</t>
  </si>
  <si>
    <t>Chiêm Hóa</t>
  </si>
  <si>
    <t>TT. Tân Yên</t>
  </si>
  <si>
    <t>Hàm Yên</t>
  </si>
  <si>
    <t>ỷ La</t>
  </si>
  <si>
    <t>TP. Tuyên Quang</t>
  </si>
  <si>
    <t>7. Trạm quan trắc Việt Trì</t>
  </si>
  <si>
    <t>TP. Việt Trì</t>
  </si>
  <si>
    <t>Cao Xá</t>
  </si>
  <si>
    <t>Phong Châu</t>
  </si>
  <si>
    <t>Chu Hoá</t>
  </si>
  <si>
    <t>Phù Ninh</t>
  </si>
  <si>
    <t>Tử Đà</t>
  </si>
  <si>
    <t>Lương Lỗ</t>
  </si>
  <si>
    <t>Thanh Ba</t>
  </si>
  <si>
    <t>Trường Thịnh</t>
  </si>
  <si>
    <t>Đồng Xuân</t>
  </si>
  <si>
    <t>Số TT</t>
  </si>
  <si>
    <t>2026-2030</t>
  </si>
  <si>
    <t xml:space="preserve">1. Trạm Vĩnh Yên - Vĩnh Lạc </t>
  </si>
  <si>
    <t>Q.1</t>
  </si>
  <si>
    <t xml:space="preserve"> Lập Thạch</t>
  </si>
  <si>
    <t>Vĩnh Phúc</t>
  </si>
  <si>
    <t>Q.1a</t>
  </si>
  <si>
    <t>qp1</t>
  </si>
  <si>
    <t>Lập Thạch</t>
  </si>
  <si>
    <t>Q.2</t>
  </si>
  <si>
    <t>qh2</t>
  </si>
  <si>
    <t>Việt Xuân</t>
  </si>
  <si>
    <t>Yên Lạc</t>
  </si>
  <si>
    <t>Q.3</t>
  </si>
  <si>
    <t>Yên Lập</t>
  </si>
  <si>
    <t>Q.4</t>
  </si>
  <si>
    <t>Vân Hội</t>
  </si>
  <si>
    <t xml:space="preserve"> Tam Dương</t>
  </si>
  <si>
    <t xml:space="preserve"> Vĩnh Phúc</t>
  </si>
  <si>
    <t>Q.4a</t>
  </si>
  <si>
    <t>Q.5</t>
  </si>
  <si>
    <t>P. Đồng Tâm</t>
  </si>
  <si>
    <t>Q.6</t>
  </si>
  <si>
    <t>Trung Nguyên</t>
  </si>
  <si>
    <t xml:space="preserve">Yên Lạc </t>
  </si>
  <si>
    <t>Q.7</t>
  </si>
  <si>
    <t>Vĩnh Tường</t>
  </si>
  <si>
    <t>Q.8</t>
  </si>
  <si>
    <t>qp2</t>
  </si>
  <si>
    <t>Q.8a</t>
  </si>
  <si>
    <t>Q.9</t>
  </si>
  <si>
    <t xml:space="preserve">Vĩnh Thịnh </t>
  </si>
  <si>
    <t>Q.9a</t>
  </si>
  <si>
    <t>QI-1a</t>
  </si>
  <si>
    <t xml:space="preserve">Tuân chính </t>
  </si>
  <si>
    <t>QI-2a</t>
  </si>
  <si>
    <t>Vĩnh Thịnh</t>
  </si>
  <si>
    <t>QI-3a</t>
  </si>
  <si>
    <t>QI-4a</t>
  </si>
  <si>
    <t>Q.10</t>
  </si>
  <si>
    <t>Q.10a</t>
  </si>
  <si>
    <t>Q.11</t>
  </si>
  <si>
    <t>Q.11a</t>
  </si>
  <si>
    <t>QTIII</t>
  </si>
  <si>
    <t>QTIII-2</t>
  </si>
  <si>
    <t>QTIII-3</t>
  </si>
  <si>
    <t>QTIII-4</t>
  </si>
  <si>
    <t>Tuân Chính</t>
  </si>
  <si>
    <t>QTIII-6</t>
  </si>
  <si>
    <t>Tam Phúc</t>
  </si>
  <si>
    <t>QTIII-7</t>
  </si>
  <si>
    <t>QTIII-8</t>
  </si>
  <si>
    <t>Vũ Di</t>
  </si>
  <si>
    <t>QTIII-9</t>
  </si>
  <si>
    <t>CL1</t>
  </si>
  <si>
    <t>P.Tích Sơn</t>
  </si>
  <si>
    <t>M1</t>
  </si>
  <si>
    <t>Q.55</t>
  </si>
  <si>
    <t>qh1</t>
  </si>
  <si>
    <t>Liên Trung</t>
  </si>
  <si>
    <t>Q.56</t>
  </si>
  <si>
    <t>Thọ An</t>
  </si>
  <si>
    <t xml:space="preserve"> Đan Phượng</t>
  </si>
  <si>
    <t>Q.56a</t>
  </si>
  <si>
    <t>QIII-1</t>
  </si>
  <si>
    <t>QIII-2</t>
  </si>
  <si>
    <t>QIII-3</t>
  </si>
  <si>
    <t>QIII-4</t>
  </si>
  <si>
    <t>Q.57</t>
  </si>
  <si>
    <t>Tân Lập</t>
  </si>
  <si>
    <t xml:space="preserve"> Hà Nội</t>
  </si>
  <si>
    <t>Q.57a</t>
  </si>
  <si>
    <t>Q.58</t>
  </si>
  <si>
    <t>Sơn Đồng</t>
  </si>
  <si>
    <t xml:space="preserve"> Hoài Đức</t>
  </si>
  <si>
    <t>Q.58a</t>
  </si>
  <si>
    <t>Q.59</t>
  </si>
  <si>
    <t>Q.59a</t>
  </si>
  <si>
    <t>Vân Côn</t>
  </si>
  <si>
    <t>Q.60</t>
  </si>
  <si>
    <t>An Thượng</t>
  </si>
  <si>
    <t>Q.60a</t>
  </si>
  <si>
    <t>Q.173</t>
  </si>
  <si>
    <t>Sen Chiểu</t>
  </si>
  <si>
    <t>TX Sơn Tây</t>
  </si>
  <si>
    <t>QSH1</t>
  </si>
  <si>
    <t>Liên Hà</t>
  </si>
  <si>
    <t>QTIV</t>
  </si>
  <si>
    <t>QTIV-1</t>
  </si>
  <si>
    <t>QTIV-2</t>
  </si>
  <si>
    <t>QTIV-3</t>
  </si>
  <si>
    <t>QTIV-4</t>
  </si>
  <si>
    <t>Q.213</t>
  </si>
  <si>
    <t>Q.217</t>
  </si>
  <si>
    <t>Q.62</t>
  </si>
  <si>
    <t>Minh Khai</t>
  </si>
  <si>
    <t xml:space="preserve"> Q. Bắc Từ Liêm</t>
  </si>
  <si>
    <t>Q.62a</t>
  </si>
  <si>
    <t>Q. Bắc Từ Liêm</t>
  </si>
  <si>
    <t>Q.63</t>
  </si>
  <si>
    <t>Mai Dịch</t>
  </si>
  <si>
    <t xml:space="preserve"> Q. Cầu Giấy</t>
  </si>
  <si>
    <t>Q.63a</t>
  </si>
  <si>
    <t>Q.64</t>
  </si>
  <si>
    <t>P. Kim Liên</t>
  </si>
  <si>
    <t xml:space="preserve"> Q. Đống Đa</t>
  </si>
  <si>
    <t>Q.64a</t>
  </si>
  <si>
    <t>Q.65</t>
  </si>
  <si>
    <t>P. Hoàng Liệt</t>
  </si>
  <si>
    <t xml:space="preserve"> Q.Hoàng Mai</t>
  </si>
  <si>
    <t>Q.65a</t>
  </si>
  <si>
    <t>Q.Hoàng Mai</t>
  </si>
  <si>
    <t>Q.65b</t>
  </si>
  <si>
    <t>Q.66</t>
  </si>
  <si>
    <t>Ngũ Hiệp</t>
  </si>
  <si>
    <t xml:space="preserve"> Thanh Trì</t>
  </si>
  <si>
    <t>Q.66a</t>
  </si>
  <si>
    <t>Q.66b</t>
  </si>
  <si>
    <t>Q.67</t>
  </si>
  <si>
    <t>P.Tứ Liên</t>
  </si>
  <si>
    <t xml:space="preserve"> Q. Tây Hồ</t>
  </si>
  <si>
    <t>Q.67a</t>
  </si>
  <si>
    <t>Q.68</t>
  </si>
  <si>
    <t>Q.68a</t>
  </si>
  <si>
    <t>Yết Kiêu</t>
  </si>
  <si>
    <t>Q.68b</t>
  </si>
  <si>
    <t>Q.69</t>
  </si>
  <si>
    <t>Phú Lãm</t>
  </si>
  <si>
    <t>Q.69a</t>
  </si>
  <si>
    <t>Q.75</t>
  </si>
  <si>
    <t>Đông Mai</t>
  </si>
  <si>
    <t xml:space="preserve"> Thanh Oai</t>
  </si>
  <si>
    <t>Q.75a</t>
  </si>
  <si>
    <t xml:space="preserve"> P.Đồng Mai</t>
  </si>
  <si>
    <t>SD1</t>
  </si>
  <si>
    <t xml:space="preserve"> Đông  Mai</t>
  </si>
  <si>
    <t>Q.175</t>
  </si>
  <si>
    <t>Phú Minh</t>
  </si>
  <si>
    <t>Phú Xuyên</t>
  </si>
  <si>
    <t>Q.175a</t>
  </si>
  <si>
    <t>Q.176</t>
  </si>
  <si>
    <t xml:space="preserve">Hòa Phú  </t>
  </si>
  <si>
    <t>Ứng Hòa</t>
  </si>
  <si>
    <t>Q.176a</t>
  </si>
  <si>
    <t>Q.177</t>
  </si>
  <si>
    <t xml:space="preserve">Tân Dân </t>
  </si>
  <si>
    <t>Q.177a</t>
  </si>
  <si>
    <t>Q.177b</t>
  </si>
  <si>
    <t>Q.214</t>
  </si>
  <si>
    <t>Tứ Liên</t>
  </si>
  <si>
    <t>Q.215</t>
  </si>
  <si>
    <t>Q.216</t>
  </si>
  <si>
    <t>Thanh Trì</t>
  </si>
  <si>
    <t>Q.76</t>
  </si>
  <si>
    <t>Chương Mỹ</t>
  </si>
  <si>
    <t>Q.76a</t>
  </si>
  <si>
    <t>Đại Yên</t>
  </si>
  <si>
    <t>Q.76b</t>
  </si>
  <si>
    <t>Q.77</t>
  </si>
  <si>
    <t>Tốt Động</t>
  </si>
  <si>
    <t>Q.77a</t>
  </si>
  <si>
    <t>Q.193</t>
  </si>
  <si>
    <t>Q.193a</t>
  </si>
  <si>
    <t xml:space="preserve">Phùng Hưng </t>
  </si>
  <si>
    <t>Khoái Châu</t>
  </si>
  <si>
    <t>Q.193b</t>
  </si>
  <si>
    <t>n</t>
  </si>
  <si>
    <t>Q.15</t>
  </si>
  <si>
    <t>Quang Tiến</t>
  </si>
  <si>
    <t>Sóc Sơn</t>
  </si>
  <si>
    <t>Q.23</t>
  </si>
  <si>
    <t>Q.23a</t>
  </si>
  <si>
    <t>Đông Anh</t>
  </si>
  <si>
    <t>Q.32</t>
  </si>
  <si>
    <t>Q.32M1</t>
  </si>
  <si>
    <t>Q.32a</t>
  </si>
  <si>
    <t>Q.33</t>
  </si>
  <si>
    <t>Mai Lâm</t>
  </si>
  <si>
    <t>Q.33a</t>
  </si>
  <si>
    <t xml:space="preserve">Mai Lâm </t>
  </si>
  <si>
    <t>Q.34</t>
  </si>
  <si>
    <t>Q.34a</t>
  </si>
  <si>
    <t>Dục Tú</t>
  </si>
  <si>
    <t>Q.35</t>
  </si>
  <si>
    <t xml:space="preserve">Vân Hà </t>
  </si>
  <si>
    <t>Q.36</t>
  </si>
  <si>
    <t>Văn Môn</t>
  </si>
  <si>
    <t xml:space="preserve"> Yên Phong</t>
  </si>
  <si>
    <t xml:space="preserve"> Bắc Ninh</t>
  </si>
  <si>
    <t>Q.37</t>
  </si>
  <si>
    <t>Bắc Ninh</t>
  </si>
  <si>
    <t>Q.37a</t>
  </si>
  <si>
    <t>Q.38</t>
  </si>
  <si>
    <t>SC1</t>
  </si>
  <si>
    <t>Yên Trung</t>
  </si>
  <si>
    <t>Q.39</t>
  </si>
  <si>
    <t>Châu Minh</t>
  </si>
  <si>
    <t>Hiệp Hoà</t>
  </si>
  <si>
    <t>Q.189</t>
  </si>
  <si>
    <t>Quang Châu</t>
  </si>
  <si>
    <t>Việt Yên</t>
  </si>
  <si>
    <t>Q.189a</t>
  </si>
  <si>
    <t>Q.190</t>
  </si>
  <si>
    <t>Bích Sơn</t>
  </si>
  <si>
    <t>Q.190a</t>
  </si>
  <si>
    <t>Q.191</t>
  </si>
  <si>
    <t>Nghĩa Trung</t>
  </si>
  <si>
    <t>Q.191a</t>
  </si>
  <si>
    <t>Q.192</t>
  </si>
  <si>
    <t>Q.192a</t>
  </si>
  <si>
    <t>Q.50</t>
  </si>
  <si>
    <t>Q.50a</t>
  </si>
  <si>
    <t>Tân Chi</t>
  </si>
  <si>
    <t>Tiên Du</t>
  </si>
  <si>
    <t>Q.115</t>
  </si>
  <si>
    <t>Phố Hồ</t>
  </si>
  <si>
    <t>Thuận Thành</t>
  </si>
  <si>
    <t>Q.116</t>
  </si>
  <si>
    <t>Q.116a</t>
  </si>
  <si>
    <t>Gia Đông</t>
  </si>
  <si>
    <t>Q.116b</t>
  </si>
  <si>
    <t>T3-J</t>
  </si>
  <si>
    <t>Q.119</t>
  </si>
  <si>
    <t>Văn Lâm</t>
  </si>
  <si>
    <t>Q.119a</t>
  </si>
  <si>
    <t>Q.119b</t>
  </si>
  <si>
    <t>QV-1a</t>
  </si>
  <si>
    <t>Xã Đình Dù</t>
  </si>
  <si>
    <t>QV-2a</t>
  </si>
  <si>
    <t>QV-3a</t>
  </si>
  <si>
    <t>QV-4a</t>
  </si>
  <si>
    <t>Q.218</t>
  </si>
  <si>
    <t>Q.120</t>
  </si>
  <si>
    <t>Trâu Quỳ</t>
  </si>
  <si>
    <t xml:space="preserve"> Gia Lâm</t>
  </si>
  <si>
    <t>Q.120a</t>
  </si>
  <si>
    <t>Q.120b</t>
  </si>
  <si>
    <t>Q.120c</t>
  </si>
  <si>
    <t>Q.121</t>
  </si>
  <si>
    <t>P. Thượng Thanh</t>
  </si>
  <si>
    <t xml:space="preserve"> Q.Long Biên</t>
  </si>
  <si>
    <t>Q.121a</t>
  </si>
  <si>
    <t>P.Ngọc Thuỵ</t>
  </si>
  <si>
    <t>Q.127</t>
  </si>
  <si>
    <t xml:space="preserve"> Hưng Long</t>
  </si>
  <si>
    <t xml:space="preserve"> Mỹ Hào</t>
  </si>
  <si>
    <t>Q.127a</t>
  </si>
  <si>
    <t>Q.127b</t>
  </si>
  <si>
    <t>M2</t>
  </si>
  <si>
    <t>Q.187</t>
  </si>
  <si>
    <t>Khắc Niệm</t>
  </si>
  <si>
    <t>Tiên Sơn</t>
  </si>
  <si>
    <t>Q.194</t>
  </si>
  <si>
    <t>Lạc Hồng</t>
  </si>
  <si>
    <t>Q.194a</t>
  </si>
  <si>
    <t>Q.195</t>
  </si>
  <si>
    <t>Cẩm Văn</t>
  </si>
  <si>
    <t>Cẩm Giàng</t>
  </si>
  <si>
    <t>Q.195a</t>
  </si>
  <si>
    <t>Q.82</t>
  </si>
  <si>
    <t xml:space="preserve"> Hà Nam</t>
  </si>
  <si>
    <t>Q.82a</t>
  </si>
  <si>
    <t>Q.83</t>
  </si>
  <si>
    <t>Q.83a</t>
  </si>
  <si>
    <t>Q.83b</t>
  </si>
  <si>
    <t>Q.84</t>
  </si>
  <si>
    <t>P.Quang Trung</t>
  </si>
  <si>
    <t>Q.84a</t>
  </si>
  <si>
    <t>Q.84b</t>
  </si>
  <si>
    <t>Q.85</t>
  </si>
  <si>
    <t>Q.85a</t>
  </si>
  <si>
    <t>Q.85b</t>
  </si>
  <si>
    <t>Q.86</t>
  </si>
  <si>
    <t>Châu Son</t>
  </si>
  <si>
    <t xml:space="preserve"> Duy Tiên</t>
  </si>
  <si>
    <t>Q.86a</t>
  </si>
  <si>
    <t>Q.87</t>
  </si>
  <si>
    <t>Chính Lý</t>
  </si>
  <si>
    <t xml:space="preserve"> Lý Nhân</t>
  </si>
  <si>
    <t>Q.87a</t>
  </si>
  <si>
    <t>Q.87b</t>
  </si>
  <si>
    <t>Q.88</t>
  </si>
  <si>
    <t>Chuyên Ngoại</t>
  </si>
  <si>
    <t>Q.88a</t>
  </si>
  <si>
    <t>Q.88b</t>
  </si>
  <si>
    <t>Q.89</t>
  </si>
  <si>
    <t>Q.89a</t>
  </si>
  <si>
    <t>SD2</t>
  </si>
  <si>
    <t>QTXV-2</t>
  </si>
  <si>
    <t>QTXV-3</t>
  </si>
  <si>
    <t>Q.185</t>
  </si>
  <si>
    <t>Liêm Túc</t>
  </si>
  <si>
    <t>Bình Lục</t>
  </si>
  <si>
    <t>Q.185a</t>
  </si>
  <si>
    <t>Q.196</t>
  </si>
  <si>
    <t>Đồng Hóa</t>
  </si>
  <si>
    <t>Kim Bảng</t>
  </si>
  <si>
    <t>Q.196a</t>
  </si>
  <si>
    <t>Q.199</t>
  </si>
  <si>
    <t>Liêm Cần</t>
  </si>
  <si>
    <t>Q.199a</t>
  </si>
  <si>
    <t>Q.199b</t>
  </si>
  <si>
    <t>T2a</t>
  </si>
  <si>
    <t>Q.92</t>
  </si>
  <si>
    <t>Ninh Hoà</t>
  </si>
  <si>
    <t xml:space="preserve"> Hoa Lư</t>
  </si>
  <si>
    <t>Q.92a</t>
  </si>
  <si>
    <t>Q.107</t>
  </si>
  <si>
    <t>Yên Lương</t>
  </si>
  <si>
    <t>Ý Yên</t>
  </si>
  <si>
    <t xml:space="preserve"> Nam Định</t>
  </si>
  <si>
    <t>Q.108</t>
  </si>
  <si>
    <t>Nghĩa Minh</t>
  </si>
  <si>
    <t>Nghĩa Hưng</t>
  </si>
  <si>
    <t>Q.108a</t>
  </si>
  <si>
    <t>Q.108b</t>
  </si>
  <si>
    <t>Q.109</t>
  </si>
  <si>
    <t>Trực Phú</t>
  </si>
  <si>
    <t>Trực Ninh</t>
  </si>
  <si>
    <t>Q.109a</t>
  </si>
  <si>
    <t>Q.109b</t>
  </si>
  <si>
    <t>Q.110</t>
  </si>
  <si>
    <t>Hải Tây</t>
  </si>
  <si>
    <t xml:space="preserve"> Hải Hậu</t>
  </si>
  <si>
    <t>Q.110a</t>
  </si>
  <si>
    <t>Q.222</t>
  </si>
  <si>
    <t>Q.111</t>
  </si>
  <si>
    <t>Hải Lý</t>
  </si>
  <si>
    <t>Q.182</t>
  </si>
  <si>
    <t>Lạc Quần</t>
  </si>
  <si>
    <t>Xuân Trường</t>
  </si>
  <si>
    <t>Q.182a</t>
  </si>
  <si>
    <t>Q.186</t>
  </si>
  <si>
    <t>Như Hòa</t>
  </si>
  <si>
    <t>Kim Sơn</t>
  </si>
  <si>
    <t>Q.186a</t>
  </si>
  <si>
    <t>Q.186b</t>
  </si>
  <si>
    <t>Q.204</t>
  </si>
  <si>
    <t>Khánh Lợi</t>
  </si>
  <si>
    <t>Yên Khánh</t>
  </si>
  <si>
    <t>Q.204a</t>
  </si>
  <si>
    <t>Q.204b</t>
  </si>
  <si>
    <t>Q.205</t>
  </si>
  <si>
    <t>Hồng Quang</t>
  </si>
  <si>
    <t>Nam Trực</t>
  </si>
  <si>
    <t>Q.205a</t>
  </si>
  <si>
    <t>Q.205b</t>
  </si>
  <si>
    <t>Q.206</t>
  </si>
  <si>
    <t>Quỳnh Hoa</t>
  </si>
  <si>
    <t>Quỳnh Phụ</t>
  </si>
  <si>
    <t>Q.206a</t>
  </si>
  <si>
    <t>Q.208</t>
  </si>
  <si>
    <t>Ân Hòa</t>
  </si>
  <si>
    <t>Q.208a</t>
  </si>
  <si>
    <t>Q.209</t>
  </si>
  <si>
    <t>Nghĩa Bình</t>
  </si>
  <si>
    <t>Q.209a</t>
  </si>
  <si>
    <t>Q.209b</t>
  </si>
  <si>
    <t>Q.210</t>
  </si>
  <si>
    <t>Hoành Sơn</t>
  </si>
  <si>
    <t>Giao Thủy</t>
  </si>
  <si>
    <t>Q.210a</t>
  </si>
  <si>
    <t>Q.210b</t>
  </si>
  <si>
    <t>Q.211</t>
  </si>
  <si>
    <t>Nam Thắng</t>
  </si>
  <si>
    <t>Tiền Hải</t>
  </si>
  <si>
    <t>Q.211a</t>
  </si>
  <si>
    <t>Q.212</t>
  </si>
  <si>
    <t>Giao Xuân</t>
  </si>
  <si>
    <t>Q.212a</t>
  </si>
  <si>
    <t>Q.128</t>
  </si>
  <si>
    <t>P. Hồng Châu</t>
  </si>
  <si>
    <t>Q.128a</t>
  </si>
  <si>
    <t>P. Lam Son</t>
  </si>
  <si>
    <t>Q.129</t>
  </si>
  <si>
    <t>P. Hiến Nam</t>
  </si>
  <si>
    <t xml:space="preserve"> Hưng Yên</t>
  </si>
  <si>
    <t>Q.129a</t>
  </si>
  <si>
    <t>Q.129b</t>
  </si>
  <si>
    <t>Q.130</t>
  </si>
  <si>
    <t>Tiên Lữ</t>
  </si>
  <si>
    <t>Q.130a</t>
  </si>
  <si>
    <t>Q.130b</t>
  </si>
  <si>
    <t>Q.131</t>
  </si>
  <si>
    <t>Thanh Miện</t>
  </si>
  <si>
    <t>Q.131a</t>
  </si>
  <si>
    <t>Q.131b</t>
  </si>
  <si>
    <t>Q.219</t>
  </si>
  <si>
    <t>QTXVI</t>
  </si>
  <si>
    <t>QTXVI-1</t>
  </si>
  <si>
    <t>P.Hồng Châu</t>
  </si>
  <si>
    <t>QTXVI-2</t>
  </si>
  <si>
    <t>QTXVI-4</t>
  </si>
  <si>
    <t>QTXVI-6</t>
  </si>
  <si>
    <t>P.Hiến Nam</t>
  </si>
  <si>
    <t>Q.178</t>
  </si>
  <si>
    <t>Q.178a</t>
  </si>
  <si>
    <t>Q.184</t>
  </si>
  <si>
    <t>Hưng Hà</t>
  </si>
  <si>
    <t>Q.184a</t>
  </si>
  <si>
    <t>Q.184b</t>
  </si>
  <si>
    <t>Q.200</t>
  </si>
  <si>
    <t>Trần Cao</t>
  </si>
  <si>
    <t>Phù Cừ</t>
  </si>
  <si>
    <t>Q.200a</t>
  </si>
  <si>
    <t>Q.155</t>
  </si>
  <si>
    <t>Thái Thụy</t>
  </si>
  <si>
    <t>Q.156</t>
  </si>
  <si>
    <t>Q.156a</t>
  </si>
  <si>
    <t xml:space="preserve"> Thái Thụy</t>
  </si>
  <si>
    <t>Q.156b</t>
  </si>
  <si>
    <t>Thụy Trình</t>
  </si>
  <si>
    <t>Q.221</t>
  </si>
  <si>
    <t>Q.158</t>
  </si>
  <si>
    <t>Thụy Việt</t>
  </si>
  <si>
    <t>Q.158a</t>
  </si>
  <si>
    <t>Q.159</t>
  </si>
  <si>
    <t>An Bài</t>
  </si>
  <si>
    <t xml:space="preserve"> Quỳnh Phụ</t>
  </si>
  <si>
    <t xml:space="preserve"> Thái Bình</t>
  </si>
  <si>
    <t>Q.159a</t>
  </si>
  <si>
    <t>Q.159b</t>
  </si>
  <si>
    <t>B1</t>
  </si>
  <si>
    <t>Biển</t>
  </si>
  <si>
    <t>TT.Diêm Điền</t>
  </si>
  <si>
    <t>--</t>
  </si>
  <si>
    <t>QTXXVII</t>
  </si>
  <si>
    <t>QTXXVII-1</t>
  </si>
  <si>
    <t>QTXXVII-2</t>
  </si>
  <si>
    <t>QTXXVII-3</t>
  </si>
  <si>
    <t>QTXXVII-4</t>
  </si>
  <si>
    <t>Q.181</t>
  </si>
  <si>
    <t>Q.181a</t>
  </si>
  <si>
    <t>Q.181b</t>
  </si>
  <si>
    <t>Q.183</t>
  </si>
  <si>
    <t>Q.183a</t>
  </si>
  <si>
    <t>Q.183b</t>
  </si>
  <si>
    <t>Q.202</t>
  </si>
  <si>
    <t>Nguyên Xá</t>
  </si>
  <si>
    <t>Vũ Thư</t>
  </si>
  <si>
    <t>Q.202a</t>
  </si>
  <si>
    <t>Q.203</t>
  </si>
  <si>
    <t>Vũ Bình</t>
  </si>
  <si>
    <t>Kiến Xương</t>
  </si>
  <si>
    <t>Q.203a</t>
  </si>
  <si>
    <t>Q.144</t>
  </si>
  <si>
    <t>Thanh Hà</t>
  </si>
  <si>
    <t xml:space="preserve"> Kim Thành</t>
  </si>
  <si>
    <t>Q.144a</t>
  </si>
  <si>
    <t>Kim Xuyên</t>
  </si>
  <si>
    <t>Q.145</t>
  </si>
  <si>
    <t>Q.145a</t>
  </si>
  <si>
    <t>Q.146</t>
  </si>
  <si>
    <t>Q.147</t>
  </si>
  <si>
    <t>Đại Đồng</t>
  </si>
  <si>
    <t>Tứ Kỳ</t>
  </si>
  <si>
    <t>Q.148</t>
  </si>
  <si>
    <t>Kỳ Sơn</t>
  </si>
  <si>
    <t>Q.148a</t>
  </si>
  <si>
    <t>Q.149</t>
  </si>
  <si>
    <t>Đức Chính</t>
  </si>
  <si>
    <t>QTXXIII</t>
  </si>
  <si>
    <t>QTXXIII-1</t>
  </si>
  <si>
    <t>QTXXIII-2</t>
  </si>
  <si>
    <t>QTXXIII-4</t>
  </si>
  <si>
    <t>QTXXIII-6</t>
  </si>
  <si>
    <t>QTXXIII-9</t>
  </si>
  <si>
    <t>QTXXIII-10</t>
  </si>
  <si>
    <t>TB1</t>
  </si>
  <si>
    <t>Q.179</t>
  </si>
  <si>
    <t>Ninh Giang</t>
  </si>
  <si>
    <t>Q.179a</t>
  </si>
  <si>
    <t>Q.197</t>
  </si>
  <si>
    <t>Cổ Bi</t>
  </si>
  <si>
    <t>Bình Giang</t>
  </si>
  <si>
    <t>Q.197a</t>
  </si>
  <si>
    <t>Q.197b</t>
  </si>
  <si>
    <t>Q.198</t>
  </si>
  <si>
    <t>Nam Tân</t>
  </si>
  <si>
    <t>Nam Sách</t>
  </si>
  <si>
    <t>Q.198a</t>
  </si>
  <si>
    <t>Q.201</t>
  </si>
  <si>
    <t>Kim Tân</t>
  </si>
  <si>
    <t>Kim Thành</t>
  </si>
  <si>
    <t>Q.201a</t>
  </si>
  <si>
    <t>Q.201b</t>
  </si>
  <si>
    <t>11. Trạm An Hải-Kiến An</t>
  </si>
  <si>
    <t>Q.164</t>
  </si>
  <si>
    <t>P.Quán Trữ</t>
  </si>
  <si>
    <t>Q.Kiến An</t>
  </si>
  <si>
    <t>Hải Phòng</t>
  </si>
  <si>
    <t>Q.164a</t>
  </si>
  <si>
    <t>Q.164b</t>
  </si>
  <si>
    <t>O-S</t>
  </si>
  <si>
    <t>Q.165</t>
  </si>
  <si>
    <t>Xã Hải Thành</t>
  </si>
  <si>
    <t>Kiến Thụy</t>
  </si>
  <si>
    <t>Q.165a</t>
  </si>
  <si>
    <t>Q.167</t>
  </si>
  <si>
    <t>Lê Lợi</t>
  </si>
  <si>
    <t>An Hải</t>
  </si>
  <si>
    <t>Q.167a</t>
  </si>
  <si>
    <t>Q.168</t>
  </si>
  <si>
    <t>Hồng Phong</t>
  </si>
  <si>
    <t>Q.220</t>
  </si>
  <si>
    <t>An Dương</t>
  </si>
  <si>
    <t>Q.180</t>
  </si>
  <si>
    <t>Q.180a</t>
  </si>
  <si>
    <t>Q.180b</t>
  </si>
  <si>
    <t>Q.207</t>
  </si>
  <si>
    <t>Vĩnh Bảo</t>
  </si>
  <si>
    <t>Q.207a</t>
  </si>
  <si>
    <t>12. Trạm Mạo Khê-Kinh Môn</t>
  </si>
  <si>
    <t>Q.141</t>
  </si>
  <si>
    <t>Mạo Khê</t>
  </si>
  <si>
    <t>Q.141a</t>
  </si>
  <si>
    <t>Q.142</t>
  </si>
  <si>
    <t>Q.142a</t>
  </si>
  <si>
    <t>C-P</t>
  </si>
  <si>
    <t>Q.143</t>
  </si>
  <si>
    <t>Phú Thứ</t>
  </si>
  <si>
    <t>Kinh Môn</t>
  </si>
  <si>
    <t>Q.143a</t>
  </si>
  <si>
    <t>SDB</t>
  </si>
  <si>
    <t>SDB1</t>
  </si>
  <si>
    <t>Q.250</t>
  </si>
  <si>
    <t>o-s</t>
  </si>
  <si>
    <t>Việt Hải</t>
  </si>
  <si>
    <t>Cát Hải</t>
  </si>
  <si>
    <t>Q.251</t>
  </si>
  <si>
    <t>d1</t>
  </si>
  <si>
    <t>Q.252</t>
  </si>
  <si>
    <t>Q.253</t>
  </si>
  <si>
    <t>Phù Long</t>
  </si>
  <si>
    <t>Q.254</t>
  </si>
  <si>
    <t>Q.255</t>
  </si>
  <si>
    <t>Gia Luận</t>
  </si>
  <si>
    <t>Q.256</t>
  </si>
  <si>
    <t>Q.257</t>
  </si>
  <si>
    <t>Cát Bà</t>
  </si>
  <si>
    <t>Q.258</t>
  </si>
  <si>
    <t>Xuân Đám</t>
  </si>
  <si>
    <t>Q.259</t>
  </si>
  <si>
    <t>d1-2</t>
  </si>
  <si>
    <t>Hiền Hào</t>
  </si>
  <si>
    <t>Q.260</t>
  </si>
  <si>
    <t>Trân Châu</t>
  </si>
  <si>
    <t>Q.261</t>
  </si>
  <si>
    <t>Q.262</t>
  </si>
  <si>
    <t>Q.263</t>
  </si>
  <si>
    <t>q</t>
  </si>
  <si>
    <t>Bản Sen</t>
  </si>
  <si>
    <t>Vân Đồn</t>
  </si>
  <si>
    <t>Q.264</t>
  </si>
  <si>
    <t>Q.265</t>
  </si>
  <si>
    <t>Q.266</t>
  </si>
  <si>
    <t>Q.267</t>
  </si>
  <si>
    <t>Quan Lạn</t>
  </si>
  <si>
    <t>Q.268</t>
  </si>
  <si>
    <r>
      <t>j1-2</t>
    </r>
    <r>
      <rPr>
        <i/>
        <sz val="9"/>
        <rFont val="Times New Roman"/>
        <family val="1"/>
      </rPr>
      <t>hc</t>
    </r>
  </si>
  <si>
    <t>Q.269</t>
  </si>
  <si>
    <t>Q.270</t>
  </si>
  <si>
    <t>t2</t>
  </si>
  <si>
    <t>Ngọc Vừng</t>
  </si>
  <si>
    <t>Q.271</t>
  </si>
  <si>
    <t>Q.272</t>
  </si>
  <si>
    <t>Minh Châu</t>
  </si>
  <si>
    <t>Q.273</t>
  </si>
  <si>
    <t>Q.274</t>
  </si>
  <si>
    <t>c1</t>
  </si>
  <si>
    <t>Q.275</t>
  </si>
  <si>
    <t>Cô Tô</t>
  </si>
  <si>
    <t>Q.276</t>
  </si>
  <si>
    <t>Q.277</t>
  </si>
  <si>
    <t>Thanh Lân</t>
  </si>
  <si>
    <t>Q.278</t>
  </si>
  <si>
    <t>m4</t>
  </si>
  <si>
    <t>Vị trí</t>
  </si>
  <si>
    <t xml:space="preserve">Xã </t>
  </si>
  <si>
    <t>1. Trạm Tây Ninh</t>
  </si>
  <si>
    <t>Q00100Q</t>
  </si>
  <si>
    <t>Phước Minh</t>
  </si>
  <si>
    <t>D. M. Châu</t>
  </si>
  <si>
    <t>-</t>
  </si>
  <si>
    <t>Q00100S</t>
  </si>
  <si>
    <t>Nước mặt</t>
  </si>
  <si>
    <t>Cẩm Giang</t>
  </si>
  <si>
    <t>Gò Dầu</t>
  </si>
  <si>
    <t>Q00102AM1</t>
  </si>
  <si>
    <r>
      <t>qp</t>
    </r>
    <r>
      <rPr>
        <vertAlign val="subscript"/>
        <sz val="10"/>
        <rFont val="Times New Roman"/>
        <family val="1"/>
      </rPr>
      <t>3</t>
    </r>
  </si>
  <si>
    <t>Q00102BM1</t>
  </si>
  <si>
    <t>Lộc Ninh</t>
  </si>
  <si>
    <t>Q00102CM1</t>
  </si>
  <si>
    <t>Truông Mít</t>
  </si>
  <si>
    <t>Q00102DM1</t>
  </si>
  <si>
    <t>Q00102E</t>
  </si>
  <si>
    <t>Thành Đức</t>
  </si>
  <si>
    <t>Q00102F</t>
  </si>
  <si>
    <t>Q023</t>
  </si>
  <si>
    <t>Q023020M1</t>
  </si>
  <si>
    <t>Trảng Bàng</t>
  </si>
  <si>
    <t>Q02304TM1</t>
  </si>
  <si>
    <r>
      <t>qp</t>
    </r>
    <r>
      <rPr>
        <vertAlign val="subscript"/>
        <sz val="10"/>
        <rFont val="Times New Roman"/>
        <family val="1"/>
      </rPr>
      <t>1</t>
    </r>
  </si>
  <si>
    <t>Q02304ZM1</t>
  </si>
  <si>
    <r>
      <t>n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1</t>
    </r>
  </si>
  <si>
    <t>Q023050M1</t>
  </si>
  <si>
    <r>
      <t>n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3</t>
    </r>
  </si>
  <si>
    <t>Q220</t>
  </si>
  <si>
    <t>Q22002T</t>
  </si>
  <si>
    <t>Tân Biên</t>
  </si>
  <si>
    <t>Q22002Z</t>
  </si>
  <si>
    <r>
      <t>qp</t>
    </r>
    <r>
      <rPr>
        <vertAlign val="subscript"/>
        <sz val="10"/>
        <rFont val="Times New Roman"/>
        <family val="1"/>
      </rPr>
      <t>2-3</t>
    </r>
  </si>
  <si>
    <t>Q220040M1</t>
  </si>
  <si>
    <t>Q220050M1</t>
  </si>
  <si>
    <t>Q221</t>
  </si>
  <si>
    <t>Q221020</t>
  </si>
  <si>
    <t>P. 1</t>
  </si>
  <si>
    <t>Q22104T</t>
  </si>
  <si>
    <t>Q22104Z</t>
  </si>
  <si>
    <r>
      <t>n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</si>
  <si>
    <t>Q222</t>
  </si>
  <si>
    <t>Q222020</t>
  </si>
  <si>
    <t>Thành Long</t>
  </si>
  <si>
    <t>Q222230</t>
  </si>
  <si>
    <t>Q222040</t>
  </si>
  <si>
    <t>Q222050</t>
  </si>
  <si>
    <t>Q066</t>
  </si>
  <si>
    <t>Q066030</t>
  </si>
  <si>
    <t>Q06603A</t>
  </si>
  <si>
    <t>Q06603B</t>
  </si>
  <si>
    <t>Q06603C</t>
  </si>
  <si>
    <t>Q06603D</t>
  </si>
  <si>
    <t>Q06600R</t>
  </si>
  <si>
    <t>Nước mưa</t>
  </si>
  <si>
    <t>Q634</t>
  </si>
  <si>
    <t>Q634020</t>
  </si>
  <si>
    <t>Bến Cầu</t>
  </si>
  <si>
    <t>Q634030</t>
  </si>
  <si>
    <t>Q634040</t>
  </si>
  <si>
    <t>Q634050</t>
  </si>
  <si>
    <t>Q634060</t>
  </si>
  <si>
    <t>Q634070</t>
  </si>
  <si>
    <t>Q635</t>
  </si>
  <si>
    <t>Q63503A</t>
  </si>
  <si>
    <t>Phước Bình</t>
  </si>
  <si>
    <t>Q63503B</t>
  </si>
  <si>
    <t>Q63503C</t>
  </si>
  <si>
    <t>Q638</t>
  </si>
  <si>
    <t>Q63803A</t>
  </si>
  <si>
    <t>Q63803B</t>
  </si>
  <si>
    <t>Q63800S</t>
  </si>
  <si>
    <t>2. Trạm Bình Phước</t>
  </si>
  <si>
    <t>Q223</t>
  </si>
  <si>
    <t>Q223040</t>
  </si>
  <si>
    <t>Minh Hưng</t>
  </si>
  <si>
    <t>Chơn Thành</t>
  </si>
  <si>
    <t>Q223060</t>
  </si>
  <si>
    <t>Pz+Mz</t>
  </si>
  <si>
    <t>Q950</t>
  </si>
  <si>
    <t>Q950090</t>
  </si>
  <si>
    <t>ps - ms</t>
  </si>
  <si>
    <t>Lộc Thành</t>
  </si>
  <si>
    <t>Q951</t>
  </si>
  <si>
    <t>Q951090</t>
  </si>
  <si>
    <t>Q953</t>
  </si>
  <si>
    <t>Q953080</t>
  </si>
  <si>
    <t>bn-qp</t>
  </si>
  <si>
    <t>An Khương</t>
  </si>
  <si>
    <t>Bình Long</t>
  </si>
  <si>
    <t>Q954</t>
  </si>
  <si>
    <t>Q954090</t>
  </si>
  <si>
    <t>Tân Hưng</t>
  </si>
  <si>
    <t>Q955</t>
  </si>
  <si>
    <t>Q955090</t>
  </si>
  <si>
    <t>Tân Thiện</t>
  </si>
  <si>
    <t>Đồng Xoài</t>
  </si>
  <si>
    <t>Q956</t>
  </si>
  <si>
    <t>Q956090</t>
  </si>
  <si>
    <t>Đồng Phú</t>
  </si>
  <si>
    <t>Q957</t>
  </si>
  <si>
    <t>Q957080</t>
  </si>
  <si>
    <t>Tân Phước</t>
  </si>
  <si>
    <t>Q958</t>
  </si>
  <si>
    <t>Q958080</t>
  </si>
  <si>
    <t>Bù Đăng</t>
  </si>
  <si>
    <t>Q959</t>
  </si>
  <si>
    <t>Q989090</t>
  </si>
  <si>
    <t>Q960</t>
  </si>
  <si>
    <t>Q960090</t>
  </si>
  <si>
    <t>Phước Long</t>
  </si>
  <si>
    <t>Q961</t>
  </si>
  <si>
    <t>Q961080</t>
  </si>
  <si>
    <t>Đa Kia</t>
  </si>
  <si>
    <t>Q962</t>
  </si>
  <si>
    <t>Q962080</t>
  </si>
  <si>
    <t>Phú Nghĩa</t>
  </si>
  <si>
    <t>Bù Gia Mập</t>
  </si>
  <si>
    <t>Q964</t>
  </si>
  <si>
    <t>Q964090</t>
  </si>
  <si>
    <t>3. Trạm Bình Dương</t>
  </si>
  <si>
    <t>Q224</t>
  </si>
  <si>
    <t>Q224020</t>
  </si>
  <si>
    <t>Thới Hoà</t>
  </si>
  <si>
    <t>Bến Cát</t>
  </si>
  <si>
    <t>Q22404T</t>
  </si>
  <si>
    <t>Q22404Z</t>
  </si>
  <si>
    <t>Q225</t>
  </si>
  <si>
    <t>Q22504TM1</t>
  </si>
  <si>
    <t>Phước Hoà</t>
  </si>
  <si>
    <t>Phú Giáo</t>
  </si>
  <si>
    <t>Q22504Z</t>
  </si>
  <si>
    <t>Q225060</t>
  </si>
  <si>
    <t>Q640</t>
  </si>
  <si>
    <t>Q64003A</t>
  </si>
  <si>
    <t>Q64003B</t>
  </si>
  <si>
    <t>Q64003C</t>
  </si>
  <si>
    <t>Q64003D</t>
  </si>
  <si>
    <t>Q64003E</t>
  </si>
  <si>
    <t>Q64000R</t>
  </si>
  <si>
    <t>Q641</t>
  </si>
  <si>
    <t>Q641030</t>
  </si>
  <si>
    <t>Dĩ An</t>
  </si>
  <si>
    <t>Q641040</t>
  </si>
  <si>
    <t>Q641050</t>
  </si>
  <si>
    <t>Q641060</t>
  </si>
  <si>
    <t>Q002</t>
  </si>
  <si>
    <t>Q00200S</t>
  </si>
  <si>
    <t>Bình Mỹ</t>
  </si>
  <si>
    <t>Củ Chi</t>
  </si>
  <si>
    <t>Q00202B</t>
  </si>
  <si>
    <t>Q003</t>
  </si>
  <si>
    <t>Q003340</t>
  </si>
  <si>
    <t>Xuân Thới Thượng</t>
  </si>
  <si>
    <t>Hóc Môn</t>
  </si>
  <si>
    <t>Quận 12</t>
  </si>
  <si>
    <t>Q007</t>
  </si>
  <si>
    <t>Q007030</t>
  </si>
  <si>
    <t>Vĩnh Lộc A</t>
  </si>
  <si>
    <t>Bình Chánh</t>
  </si>
  <si>
    <t>Q011</t>
  </si>
  <si>
    <t>Q011020</t>
  </si>
  <si>
    <t>Trung Mỹ Tây</t>
  </si>
  <si>
    <t>Q011040</t>
  </si>
  <si>
    <t>Q011340</t>
  </si>
  <si>
    <t>Q013</t>
  </si>
  <si>
    <t>Q01300S</t>
  </si>
  <si>
    <t>An Nhơn Tây</t>
  </si>
  <si>
    <t>Q01302AM1</t>
  </si>
  <si>
    <t>Q01302BM1</t>
  </si>
  <si>
    <t>Q01302C</t>
  </si>
  <si>
    <t>Q01302DM1</t>
  </si>
  <si>
    <t>Q01302EM1</t>
  </si>
  <si>
    <t>Q01302F</t>
  </si>
  <si>
    <t>Bình Tân</t>
  </si>
  <si>
    <t>Q017</t>
  </si>
  <si>
    <t>Q017030M1</t>
  </si>
  <si>
    <t>Hiêp Thành</t>
  </si>
  <si>
    <t>Q019</t>
  </si>
  <si>
    <t>Q019340</t>
  </si>
  <si>
    <t>Đông Hưng Thuận</t>
  </si>
  <si>
    <t>Q09900R</t>
  </si>
  <si>
    <t>Phạm Văn Cội</t>
  </si>
  <si>
    <t>Q09902A</t>
  </si>
  <si>
    <t>Q09902B</t>
  </si>
  <si>
    <t>Q09902C</t>
  </si>
  <si>
    <t>Q09902D</t>
  </si>
  <si>
    <t>Q09902E</t>
  </si>
  <si>
    <t>Q804</t>
  </si>
  <si>
    <t>Q804020</t>
  </si>
  <si>
    <t>Q80404T</t>
  </si>
  <si>
    <t>Q80404ZM1</t>
  </si>
  <si>
    <t>Q808</t>
  </si>
  <si>
    <t>Q808010</t>
  </si>
  <si>
    <t>Lê Minh Xuân</t>
  </si>
  <si>
    <t xml:space="preserve">Bình Chánh </t>
  </si>
  <si>
    <t>Q808020</t>
  </si>
  <si>
    <t>Q808030M1</t>
  </si>
  <si>
    <t>Q808040</t>
  </si>
  <si>
    <t>Q808050M1</t>
  </si>
  <si>
    <t>Q821</t>
  </si>
  <si>
    <t>Q821040M1</t>
  </si>
  <si>
    <t>Bình Khánh</t>
  </si>
  <si>
    <t>Cần Giờ</t>
  </si>
  <si>
    <t>Q822</t>
  </si>
  <si>
    <t>Q822010</t>
  </si>
  <si>
    <t>Long Hoà</t>
  </si>
  <si>
    <t>Q822030M1</t>
  </si>
  <si>
    <t>Q82204T</t>
  </si>
  <si>
    <t>Q822040M1</t>
  </si>
  <si>
    <t>Q605</t>
  </si>
  <si>
    <t>Q605010</t>
  </si>
  <si>
    <t>Tân Túc</t>
  </si>
  <si>
    <t>Q605020</t>
  </si>
  <si>
    <t>Q605030</t>
  </si>
  <si>
    <t>Q605040</t>
  </si>
  <si>
    <t>Q605050</t>
  </si>
  <si>
    <t>Q605060</t>
  </si>
  <si>
    <t>Q605070</t>
  </si>
  <si>
    <t>Q610</t>
  </si>
  <si>
    <t>Q61002A</t>
  </si>
  <si>
    <t>TP.HCM</t>
  </si>
  <si>
    <t>Q61002B</t>
  </si>
  <si>
    <t>Q61000S</t>
  </si>
  <si>
    <t>Nc sông</t>
  </si>
  <si>
    <t>Q680</t>
  </si>
  <si>
    <t>Q680020</t>
  </si>
  <si>
    <t>Tân Chánh Hiệp</t>
  </si>
  <si>
    <t>TPHCM</t>
  </si>
  <si>
    <t>Q680030</t>
  </si>
  <si>
    <t>Q680040</t>
  </si>
  <si>
    <t>Q680050</t>
  </si>
  <si>
    <t>Q680060</t>
  </si>
  <si>
    <t>Q680070</t>
  </si>
  <si>
    <t>Q681</t>
  </si>
  <si>
    <t>Q681010</t>
  </si>
  <si>
    <t>Bình Hưng</t>
  </si>
  <si>
    <t>Q681020</t>
  </si>
  <si>
    <t>Q681030</t>
  </si>
  <si>
    <t>Q681040</t>
  </si>
  <si>
    <t>Q681050</t>
  </si>
  <si>
    <t>Q681060</t>
  </si>
  <si>
    <t>Q681070</t>
  </si>
  <si>
    <t>5. Trạm Đồng Nai</t>
  </si>
  <si>
    <t>Q01000Q</t>
  </si>
  <si>
    <t>Thanh Bình</t>
  </si>
  <si>
    <t>Trảng Bom</t>
  </si>
  <si>
    <t>Q01000S</t>
  </si>
  <si>
    <t>Sông Trầu</t>
  </si>
  <si>
    <t>Q01001F</t>
  </si>
  <si>
    <t>Q01007A</t>
  </si>
  <si>
    <r>
      <t>bqp</t>
    </r>
    <r>
      <rPr>
        <vertAlign val="subscript"/>
        <sz val="10"/>
        <rFont val="Times New Roman"/>
        <family val="1"/>
      </rPr>
      <t>3</t>
    </r>
  </si>
  <si>
    <t>Q01007B</t>
  </si>
  <si>
    <t>Q01007C</t>
  </si>
  <si>
    <t>Cây Gáo</t>
  </si>
  <si>
    <t>Q01007D</t>
  </si>
  <si>
    <t>Q01007E</t>
  </si>
  <si>
    <t>Q014</t>
  </si>
  <si>
    <t>Q014020</t>
  </si>
  <si>
    <t>Phú Đông</t>
  </si>
  <si>
    <t>Nhơn Trạch</t>
  </si>
  <si>
    <t>Q014340</t>
  </si>
  <si>
    <t>Q038</t>
  </si>
  <si>
    <t>Q038030</t>
  </si>
  <si>
    <t>Q039</t>
  </si>
  <si>
    <t>Q039030</t>
  </si>
  <si>
    <t>Q039340</t>
  </si>
  <si>
    <t>Q040</t>
  </si>
  <si>
    <t>Q040020</t>
  </si>
  <si>
    <t>Long Thành</t>
  </si>
  <si>
    <t>Q040040M1</t>
  </si>
  <si>
    <t>Q080</t>
  </si>
  <si>
    <t>Q080070</t>
  </si>
  <si>
    <t>P Xuân Trung</t>
  </si>
  <si>
    <t>Long Khánh</t>
  </si>
  <si>
    <t>Q088</t>
  </si>
  <si>
    <t>QNoII</t>
  </si>
  <si>
    <t>Xuân Thạnh</t>
  </si>
  <si>
    <t>Q710</t>
  </si>
  <si>
    <t>Q710070</t>
  </si>
  <si>
    <t>Bàu Hàm</t>
  </si>
  <si>
    <t>Q712</t>
  </si>
  <si>
    <t>Q71207T</t>
  </si>
  <si>
    <t>Bàu Sen</t>
  </si>
  <si>
    <t>Q71207ZM1</t>
  </si>
  <si>
    <t>Q714</t>
  </si>
  <si>
    <t>Q714040</t>
  </si>
  <si>
    <t>Bình Sơn</t>
  </si>
  <si>
    <t>Q639</t>
  </si>
  <si>
    <t>Q63903A</t>
  </si>
  <si>
    <t>Q63903B</t>
  </si>
  <si>
    <t>Q63900S</t>
  </si>
  <si>
    <t>6. Trạm Long An</t>
  </si>
  <si>
    <t>Q022</t>
  </si>
  <si>
    <t>Q02200S</t>
  </si>
  <si>
    <t>Thạnh Hoá</t>
  </si>
  <si>
    <t>Q022010</t>
  </si>
  <si>
    <t>Q02202T</t>
  </si>
  <si>
    <t>Q02202ZM1</t>
  </si>
  <si>
    <t>Q02204T</t>
  </si>
  <si>
    <t>Q02204Z</t>
  </si>
  <si>
    <t>Q022050</t>
  </si>
  <si>
    <t>Q022070</t>
  </si>
  <si>
    <t>Q027</t>
  </si>
  <si>
    <t>Q02702T</t>
  </si>
  <si>
    <t>Vĩnh Hưng</t>
  </si>
  <si>
    <t>Q02702Z</t>
  </si>
  <si>
    <t>Q027030</t>
  </si>
  <si>
    <t>Q02704T</t>
  </si>
  <si>
    <t>Q02704Z</t>
  </si>
  <si>
    <t>Q027050M1</t>
  </si>
  <si>
    <t>Q326010</t>
  </si>
  <si>
    <t>Đức Tân</t>
  </si>
  <si>
    <t>Tân Trụ</t>
  </si>
  <si>
    <t>Q326020M1</t>
  </si>
  <si>
    <t>Q326030M1</t>
  </si>
  <si>
    <t>Q32604TM1</t>
  </si>
  <si>
    <t>Q32604Z</t>
  </si>
  <si>
    <t>Q326070</t>
  </si>
  <si>
    <t>Q604</t>
  </si>
  <si>
    <t>Q604050</t>
  </si>
  <si>
    <t>Nhị Thành</t>
  </si>
  <si>
    <t>Thủ Thừa</t>
  </si>
  <si>
    <t>Q604060</t>
  </si>
  <si>
    <t>Q604070</t>
  </si>
  <si>
    <t>Q612</t>
  </si>
  <si>
    <t>Q612040</t>
  </si>
  <si>
    <t>Hòa Khánh Nam</t>
  </si>
  <si>
    <t>Đức Hòa</t>
  </si>
  <si>
    <t>Q612060</t>
  </si>
  <si>
    <t>Q616</t>
  </si>
  <si>
    <t>Q616040</t>
  </si>
  <si>
    <t>Bến Lức</t>
  </si>
  <si>
    <t>Q616070</t>
  </si>
  <si>
    <t>Q684</t>
  </si>
  <si>
    <t>Q684030</t>
  </si>
  <si>
    <t>Mỹ Thành Đông</t>
  </si>
  <si>
    <t>Đức Huệ</t>
  </si>
  <si>
    <t>Q684040</t>
  </si>
  <si>
    <t>Q684050</t>
  </si>
  <si>
    <t>Q684060</t>
  </si>
  <si>
    <t>Q684070</t>
  </si>
  <si>
    <t>Q613</t>
  </si>
  <si>
    <t>Q613040</t>
  </si>
  <si>
    <t>Mộc Hóa</t>
  </si>
  <si>
    <t>Q613050</t>
  </si>
  <si>
    <t>Q613060</t>
  </si>
  <si>
    <t>7. Trạm Đồng Tháp</t>
  </si>
  <si>
    <t>Q031</t>
  </si>
  <si>
    <t>Q03100S</t>
  </si>
  <si>
    <t>An Phong</t>
  </si>
  <si>
    <t>Q031010</t>
  </si>
  <si>
    <t>Q031020</t>
  </si>
  <si>
    <t>Q031030</t>
  </si>
  <si>
    <t>Q031040</t>
  </si>
  <si>
    <t>Q206010M1</t>
  </si>
  <si>
    <t>Hòa Long</t>
  </si>
  <si>
    <t>Lai Vung</t>
  </si>
  <si>
    <t>Q206020M1</t>
  </si>
  <si>
    <t>Q206020M2</t>
  </si>
  <si>
    <t>Q206020M3</t>
  </si>
  <si>
    <t>Q206030M1</t>
  </si>
  <si>
    <t>Q206040M1</t>
  </si>
  <si>
    <t>Q606</t>
  </si>
  <si>
    <t>Q606010</t>
  </si>
  <si>
    <t>Mỹ Thọ</t>
  </si>
  <si>
    <t>Cao Lãnh</t>
  </si>
  <si>
    <t>Q606020</t>
  </si>
  <si>
    <t>Q606030</t>
  </si>
  <si>
    <t>Q606040</t>
  </si>
  <si>
    <t>Q606050</t>
  </si>
  <si>
    <t>Q606060</t>
  </si>
  <si>
    <t>Q606070</t>
  </si>
  <si>
    <t>Q614</t>
  </si>
  <si>
    <t>Q614010</t>
  </si>
  <si>
    <t>Q614020</t>
  </si>
  <si>
    <t>Q614030</t>
  </si>
  <si>
    <t>Q614040</t>
  </si>
  <si>
    <t>Q614050</t>
  </si>
  <si>
    <t>Q615</t>
  </si>
  <si>
    <t>Q615030</t>
  </si>
  <si>
    <t>Hưng Thạnh</t>
  </si>
  <si>
    <t>Q615040</t>
  </si>
  <si>
    <t>Q615050</t>
  </si>
  <si>
    <t>Q615060</t>
  </si>
  <si>
    <t>Q615070</t>
  </si>
  <si>
    <t>Tháp Mười</t>
  </si>
  <si>
    <t>8. Trạm Bến Tre</t>
  </si>
  <si>
    <t>Q219</t>
  </si>
  <si>
    <t>Q219010</t>
  </si>
  <si>
    <t>Ba Tri</t>
  </si>
  <si>
    <t>Bến Tre</t>
  </si>
  <si>
    <t>Q219020M1</t>
  </si>
  <si>
    <t>Q21903T</t>
  </si>
  <si>
    <t>Q219030</t>
  </si>
  <si>
    <t>Q21904T</t>
  </si>
  <si>
    <t>Q219040</t>
  </si>
  <si>
    <t>Q21905T</t>
  </si>
  <si>
    <t>Q219050</t>
  </si>
  <si>
    <r>
      <t>n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2-3</t>
    </r>
  </si>
  <si>
    <t>Q630</t>
  </si>
  <si>
    <t>Q630010</t>
  </si>
  <si>
    <t>Q630020</t>
  </si>
  <si>
    <t>Q630030</t>
  </si>
  <si>
    <t>Q630040</t>
  </si>
  <si>
    <t>Q630050</t>
  </si>
  <si>
    <t>Q630060</t>
  </si>
  <si>
    <t>Q630070</t>
  </si>
  <si>
    <t>9. Trạm Vĩnh Long</t>
  </si>
  <si>
    <t>Q209</t>
  </si>
  <si>
    <t>Q209010</t>
  </si>
  <si>
    <t>Bình Minh</t>
  </si>
  <si>
    <t>Q209020</t>
  </si>
  <si>
    <t>Q209030</t>
  </si>
  <si>
    <t>Q20903Z</t>
  </si>
  <si>
    <t>Q209040</t>
  </si>
  <si>
    <t>Q20904T</t>
  </si>
  <si>
    <t>Q214</t>
  </si>
  <si>
    <t>Q214010M1</t>
  </si>
  <si>
    <t>Tân Long Hội</t>
  </si>
  <si>
    <t>Măng Thít</t>
  </si>
  <si>
    <t>Q21401Z</t>
  </si>
  <si>
    <t>Q21402TM1</t>
  </si>
  <si>
    <t>Q21402ZM1</t>
  </si>
  <si>
    <t>Q214030M1</t>
  </si>
  <si>
    <t>Q214040M1</t>
  </si>
  <si>
    <t>Q214050M1</t>
  </si>
  <si>
    <t>Q623</t>
  </si>
  <si>
    <t>Q623020</t>
  </si>
  <si>
    <t>Tân Hạnh</t>
  </si>
  <si>
    <t>Long Hồ</t>
  </si>
  <si>
    <t>Q623030</t>
  </si>
  <si>
    <t>Q623040</t>
  </si>
  <si>
    <t>Q623050</t>
  </si>
  <si>
    <t>Q623060</t>
  </si>
  <si>
    <t>Q623070</t>
  </si>
  <si>
    <t>10. Trạm Trà Vinh</t>
  </si>
  <si>
    <t>Q07701A</t>
  </si>
  <si>
    <t>Long Toàn</t>
  </si>
  <si>
    <t>Duyên Hải</t>
  </si>
  <si>
    <t>Q07701H</t>
  </si>
  <si>
    <t>Q217</t>
  </si>
  <si>
    <t>Q217010</t>
  </si>
  <si>
    <t>Q21702T</t>
  </si>
  <si>
    <t>Q217020</t>
  </si>
  <si>
    <t>Q21702Z</t>
  </si>
  <si>
    <r>
      <t>qp</t>
    </r>
    <r>
      <rPr>
        <vertAlign val="subscript"/>
        <sz val="10"/>
        <rFont val="Times New Roman"/>
        <family val="1"/>
      </rPr>
      <t>13</t>
    </r>
  </si>
  <si>
    <t>Q217030</t>
  </si>
  <si>
    <t>Q217040</t>
  </si>
  <si>
    <t>Q217070</t>
  </si>
  <si>
    <t>Q404</t>
  </si>
  <si>
    <t>Q404020</t>
  </si>
  <si>
    <t>Tập Sơn</t>
  </si>
  <si>
    <t>Trà Cú</t>
  </si>
  <si>
    <t>Q40403T</t>
  </si>
  <si>
    <t>Q40403Z</t>
  </si>
  <si>
    <t>Q40404TM1</t>
  </si>
  <si>
    <t>Q40404Z</t>
  </si>
  <si>
    <t>Q405</t>
  </si>
  <si>
    <t>Q405050M1</t>
  </si>
  <si>
    <t>Đại An</t>
  </si>
  <si>
    <t>Q406</t>
  </si>
  <si>
    <t>Q406040</t>
  </si>
  <si>
    <t>Long Sơn</t>
  </si>
  <si>
    <t>Cầu Ngang</t>
  </si>
  <si>
    <t>Q633</t>
  </si>
  <si>
    <t>Q633030</t>
  </si>
  <si>
    <t>Càng Long</t>
  </si>
  <si>
    <t>11. Trạm TP. Cần Thơ</t>
  </si>
  <si>
    <t>Q402</t>
  </si>
  <si>
    <t>Q402020M1</t>
  </si>
  <si>
    <t>Thạnh Tiến</t>
  </si>
  <si>
    <t>Vĩnh Thạnh</t>
  </si>
  <si>
    <t>Q402040M1</t>
  </si>
  <si>
    <t>Q403</t>
  </si>
  <si>
    <t>Q403020</t>
  </si>
  <si>
    <t>Thạnh Quới</t>
  </si>
  <si>
    <t>Q601</t>
  </si>
  <si>
    <t>Q601010</t>
  </si>
  <si>
    <t>Thốt Nốt</t>
  </si>
  <si>
    <t>Q601020</t>
  </si>
  <si>
    <t>Q601030</t>
  </si>
  <si>
    <t>Q601040</t>
  </si>
  <si>
    <t>Q601050</t>
  </si>
  <si>
    <t>Q601060</t>
  </si>
  <si>
    <t>Q601070</t>
  </si>
  <si>
    <t>Q624</t>
  </si>
  <si>
    <t>Q624010</t>
  </si>
  <si>
    <t>Q624020</t>
  </si>
  <si>
    <t>Q624030</t>
  </si>
  <si>
    <t>Q624040</t>
  </si>
  <si>
    <t>Q624050</t>
  </si>
  <si>
    <t>Q624060</t>
  </si>
  <si>
    <t>Q624070</t>
  </si>
  <si>
    <t>12. Trạm Hậu Giang</t>
  </si>
  <si>
    <t>Q017050</t>
  </si>
  <si>
    <t>Châu Thành A</t>
  </si>
  <si>
    <t>Q211</t>
  </si>
  <si>
    <t>Q211010</t>
  </si>
  <si>
    <t>Long Mỹ</t>
  </si>
  <si>
    <t>Q211020</t>
  </si>
  <si>
    <t>Q211030</t>
  </si>
  <si>
    <t>Q21104T</t>
  </si>
  <si>
    <t>Q21104ZM1</t>
  </si>
  <si>
    <t>Q211070</t>
  </si>
  <si>
    <t>Q607</t>
  </si>
  <si>
    <t>Q607020</t>
  </si>
  <si>
    <t>Q607030</t>
  </si>
  <si>
    <t>Q607040</t>
  </si>
  <si>
    <t>Q607050</t>
  </si>
  <si>
    <t>Q607060</t>
  </si>
  <si>
    <t>Q607070</t>
  </si>
  <si>
    <t>13. Trạm An Giang</t>
  </si>
  <si>
    <t>Q003010</t>
  </si>
  <si>
    <t>Núi Sam</t>
  </si>
  <si>
    <t>Q203</t>
  </si>
  <si>
    <t>Q203010M1</t>
  </si>
  <si>
    <t>Lê Chánh</t>
  </si>
  <si>
    <t>Tân Châu</t>
  </si>
  <si>
    <t>Q20302TM1</t>
  </si>
  <si>
    <t>Q20302ZM1</t>
  </si>
  <si>
    <t>Q203040M1</t>
  </si>
  <si>
    <t>Q204</t>
  </si>
  <si>
    <t>Q20400S</t>
  </si>
  <si>
    <t>Cần Đăng</t>
  </si>
  <si>
    <t>Q204010</t>
  </si>
  <si>
    <t>Q20402T</t>
  </si>
  <si>
    <t>Q20402Z</t>
  </si>
  <si>
    <t>Q204040</t>
  </si>
  <si>
    <t>Q407</t>
  </si>
  <si>
    <t>Q40700SM1</t>
  </si>
  <si>
    <t>Châu Phú</t>
  </si>
  <si>
    <t>Q407020M1</t>
  </si>
  <si>
    <t>Q40702BM1</t>
  </si>
  <si>
    <t>Q40702C</t>
  </si>
  <si>
    <t>Q408</t>
  </si>
  <si>
    <t>Q408020</t>
  </si>
  <si>
    <t>Mỹ Thạnh</t>
  </si>
  <si>
    <t>Long Xuyên</t>
  </si>
  <si>
    <t>Q611</t>
  </si>
  <si>
    <t>Q611010</t>
  </si>
  <si>
    <t>Phú Tân</t>
  </si>
  <si>
    <t>Q611020</t>
  </si>
  <si>
    <t>Q611030</t>
  </si>
  <si>
    <t>Q611040</t>
  </si>
  <si>
    <t>Q611050</t>
  </si>
  <si>
    <t>Q619</t>
  </si>
  <si>
    <t>Q619010</t>
  </si>
  <si>
    <t>Q619020</t>
  </si>
  <si>
    <t>Q619030</t>
  </si>
  <si>
    <t>Q619040</t>
  </si>
  <si>
    <t>Chợ Mới</t>
  </si>
  <si>
    <t>Q619050</t>
  </si>
  <si>
    <t>Q619060</t>
  </si>
  <si>
    <t>14. Trạm Kiên Giang</t>
  </si>
  <si>
    <t>Q104</t>
  </si>
  <si>
    <t>Q104010</t>
  </si>
  <si>
    <t>Kiên Bình</t>
  </si>
  <si>
    <t>Kiên Lương</t>
  </si>
  <si>
    <t>Q10401Z</t>
  </si>
  <si>
    <t>Q104020</t>
  </si>
  <si>
    <t>Q104030</t>
  </si>
  <si>
    <t>Q401</t>
  </si>
  <si>
    <t>Q40101T</t>
  </si>
  <si>
    <t>Q40101Z</t>
  </si>
  <si>
    <t>Q40102T</t>
  </si>
  <si>
    <t>Q40102Z</t>
  </si>
  <si>
    <t>Q401030</t>
  </si>
  <si>
    <t>Q40104T</t>
  </si>
  <si>
    <t>Q40104Z</t>
  </si>
  <si>
    <t>Q618</t>
  </si>
  <si>
    <t>Q618020</t>
  </si>
  <si>
    <t>Châu Hưng</t>
  </si>
  <si>
    <t>Thạnh Trị</t>
  </si>
  <si>
    <t>Sóc Trăng</t>
  </si>
  <si>
    <t>Q625</t>
  </si>
  <si>
    <t>Q625020</t>
  </si>
  <si>
    <t>Tân Hiệp</t>
  </si>
  <si>
    <t>Q625030</t>
  </si>
  <si>
    <t>Q625040</t>
  </si>
  <si>
    <t>Q625050</t>
  </si>
  <si>
    <t>Q625060</t>
  </si>
  <si>
    <t>Q626</t>
  </si>
  <si>
    <t>Q626010</t>
  </si>
  <si>
    <t>An Minh</t>
  </si>
  <si>
    <t>Q626020</t>
  </si>
  <si>
    <t>Q626030</t>
  </si>
  <si>
    <t>Q626040</t>
  </si>
  <si>
    <t>Q626050</t>
  </si>
  <si>
    <t>Q627</t>
  </si>
  <si>
    <t>Q627020</t>
  </si>
  <si>
    <t>Vĩnh Hòa</t>
  </si>
  <si>
    <t>Gò Quao</t>
  </si>
  <si>
    <t>Q627030</t>
  </si>
  <si>
    <t>Q627040</t>
  </si>
  <si>
    <t>Q627050</t>
  </si>
  <si>
    <t>Q627060</t>
  </si>
  <si>
    <t>Q627070</t>
  </si>
  <si>
    <t>Q750</t>
  </si>
  <si>
    <t>Q750080</t>
  </si>
  <si>
    <t>Kiên Hải</t>
  </si>
  <si>
    <t>Q751</t>
  </si>
  <si>
    <t>Q751090</t>
  </si>
  <si>
    <t>Q75100Q</t>
  </si>
  <si>
    <t>Q75100S</t>
  </si>
  <si>
    <t>Q752</t>
  </si>
  <si>
    <t>Q752010</t>
  </si>
  <si>
    <t>Q752090</t>
  </si>
  <si>
    <t>Q75200S</t>
  </si>
  <si>
    <t>Q753</t>
  </si>
  <si>
    <t>Q753090</t>
  </si>
  <si>
    <t>Q75300S</t>
  </si>
  <si>
    <t>Q75300Q</t>
  </si>
  <si>
    <t>Q754</t>
  </si>
  <si>
    <t>Q754010</t>
  </si>
  <si>
    <t>Q754090</t>
  </si>
  <si>
    <t>Q755</t>
  </si>
  <si>
    <t>Q71408A</t>
  </si>
  <si>
    <t>Q71408B</t>
  </si>
  <si>
    <t>Q71408C</t>
  </si>
  <si>
    <t>Q71408D</t>
  </si>
  <si>
    <t>Q71408E</t>
  </si>
  <si>
    <t>Q71408R</t>
  </si>
  <si>
    <t>Mưa</t>
  </si>
  <si>
    <t>Q756</t>
  </si>
  <si>
    <t>Q756090</t>
  </si>
  <si>
    <t>Q75600S</t>
  </si>
  <si>
    <t>Q75600Q</t>
  </si>
  <si>
    <t>Q757</t>
  </si>
  <si>
    <t>Q757010</t>
  </si>
  <si>
    <t>Q757090</t>
  </si>
  <si>
    <t>Q758</t>
  </si>
  <si>
    <t>Q713010</t>
  </si>
  <si>
    <t>Q713080</t>
  </si>
  <si>
    <t>Q71300S</t>
  </si>
  <si>
    <t>Q759</t>
  </si>
  <si>
    <t>Q759010</t>
  </si>
  <si>
    <t>Q759090</t>
  </si>
  <si>
    <t>Q75900S</t>
  </si>
  <si>
    <t>Q760</t>
  </si>
  <si>
    <t>Q706010</t>
  </si>
  <si>
    <t>Đảo Hòn Rái</t>
  </si>
  <si>
    <t>Q706090</t>
  </si>
  <si>
    <t>Q70600S</t>
  </si>
  <si>
    <t>Q70600Q</t>
  </si>
  <si>
    <t>Q761010</t>
  </si>
  <si>
    <t>Q761090</t>
  </si>
  <si>
    <t>Q76400S</t>
  </si>
  <si>
    <t>Q76400Q</t>
  </si>
  <si>
    <t>Q706190</t>
  </si>
  <si>
    <t>Đảo Hòn Thơm</t>
  </si>
  <si>
    <t>Q76100S</t>
  </si>
  <si>
    <t>Q762</t>
  </si>
  <si>
    <t>Q762090</t>
  </si>
  <si>
    <t>Q76200S</t>
  </si>
  <si>
    <t>Q763</t>
  </si>
  <si>
    <t>Q763090</t>
  </si>
  <si>
    <t>Đảo Thổ Chu</t>
  </si>
  <si>
    <t>Q76300S</t>
  </si>
  <si>
    <t>Q764</t>
  </si>
  <si>
    <t>Q764090</t>
  </si>
  <si>
    <t>15. Trạm Sóc Trăng</t>
  </si>
  <si>
    <t>Q409</t>
  </si>
  <si>
    <t>Q409020M1</t>
  </si>
  <si>
    <t>Phường 6</t>
  </si>
  <si>
    <t>Q40903AM1</t>
  </si>
  <si>
    <t>Q409040M1</t>
  </si>
  <si>
    <t>Q598</t>
  </si>
  <si>
    <t>Q59801T</t>
  </si>
  <si>
    <t>Phường 3</t>
  </si>
  <si>
    <t>Q59801Z</t>
  </si>
  <si>
    <t>Q598020M1</t>
  </si>
  <si>
    <t>Q598030</t>
  </si>
  <si>
    <t>Q59804T</t>
  </si>
  <si>
    <t>Q59804Z</t>
  </si>
  <si>
    <t>Q598050M1</t>
  </si>
  <si>
    <t>Phường 4</t>
  </si>
  <si>
    <t>Q618010</t>
  </si>
  <si>
    <t>Q618030</t>
  </si>
  <si>
    <t>Q618040</t>
  </si>
  <si>
    <t>Q618060</t>
  </si>
  <si>
    <t>Q618070</t>
  </si>
  <si>
    <t>Q683</t>
  </si>
  <si>
    <t>Q683010</t>
  </si>
  <si>
    <t>Vĩnh Hiệp</t>
  </si>
  <si>
    <t>Vĩnh Châu</t>
  </si>
  <si>
    <t>Q683020</t>
  </si>
  <si>
    <t>Q683030</t>
  </si>
  <si>
    <t>Q683040</t>
  </si>
  <si>
    <t>Q683070</t>
  </si>
  <si>
    <t>16. Trạm Bạc Liêu</t>
  </si>
  <si>
    <t>Q597</t>
  </si>
  <si>
    <t>Q597010</t>
  </si>
  <si>
    <t>Q597020M1</t>
  </si>
  <si>
    <t>Phường 7</t>
  </si>
  <si>
    <t>Q597030M1</t>
  </si>
  <si>
    <t>Q597040</t>
  </si>
  <si>
    <t>Q59704TM1</t>
  </si>
  <si>
    <t>Q59704ZM1</t>
  </si>
  <si>
    <t>Q597050</t>
  </si>
  <si>
    <t>Q609</t>
  </si>
  <si>
    <t>Q609030</t>
  </si>
  <si>
    <t>Giá Rai</t>
  </si>
  <si>
    <t>Q609040</t>
  </si>
  <si>
    <t>Q609050</t>
  </si>
  <si>
    <t>Q609060</t>
  </si>
  <si>
    <t>Q632</t>
  </si>
  <si>
    <t>Q632010</t>
  </si>
  <si>
    <t>Q632020</t>
  </si>
  <si>
    <t>Q632030</t>
  </si>
  <si>
    <t>Q632040</t>
  </si>
  <si>
    <t>Q632050</t>
  </si>
  <si>
    <t>Q632060</t>
  </si>
  <si>
    <t>17. Trạm Cà Mau</t>
  </si>
  <si>
    <t>Q177</t>
  </si>
  <si>
    <t>Q17701T</t>
  </si>
  <si>
    <t>Phường 9</t>
  </si>
  <si>
    <t>Q17701ZM1</t>
  </si>
  <si>
    <t>Q177020M1</t>
  </si>
  <si>
    <t>Q177040</t>
  </si>
  <si>
    <t>Q17704TM1</t>
  </si>
  <si>
    <t>Q17704ZM1</t>
  </si>
  <si>
    <t>Q188</t>
  </si>
  <si>
    <t>Q188020</t>
  </si>
  <si>
    <t>Phường 5</t>
  </si>
  <si>
    <t>Q188030</t>
  </si>
  <si>
    <t>Q199</t>
  </si>
  <si>
    <t>Q199010</t>
  </si>
  <si>
    <t>Năm Căn</t>
  </si>
  <si>
    <t>Q19901Z</t>
  </si>
  <si>
    <t>Q199020</t>
  </si>
  <si>
    <t>Q199030</t>
  </si>
  <si>
    <t>Q19904T</t>
  </si>
  <si>
    <t>Q19904ZM1</t>
  </si>
  <si>
    <t>Q608</t>
  </si>
  <si>
    <t>Q608030</t>
  </si>
  <si>
    <t>Thới Bình</t>
  </si>
  <si>
    <t>Q608040</t>
  </si>
  <si>
    <t>Q608050</t>
  </si>
  <si>
    <t>Q608060</t>
  </si>
  <si>
    <t>Q629</t>
  </si>
  <si>
    <t>Q629030</t>
  </si>
  <si>
    <t>Cái Nước</t>
  </si>
  <si>
    <t>Q629050</t>
  </si>
  <si>
    <t>Q631</t>
  </si>
  <si>
    <t>Q631010</t>
  </si>
  <si>
    <t>U Minh</t>
  </si>
  <si>
    <t>Q631020</t>
  </si>
  <si>
    <t>Q631030</t>
  </si>
  <si>
    <t>Q631040</t>
  </si>
  <si>
    <t>Q631050</t>
  </si>
  <si>
    <t>Q700</t>
  </si>
  <si>
    <t>Q700090</t>
  </si>
  <si>
    <t>Đảo Hòn Khoai</t>
  </si>
  <si>
    <t>Ngọc Hiển</t>
  </si>
  <si>
    <t>Q70000S</t>
  </si>
  <si>
    <t>Q701</t>
  </si>
  <si>
    <t>Q701080</t>
  </si>
  <si>
    <t>ps-ms</t>
  </si>
  <si>
    <t>Q70100S</t>
  </si>
  <si>
    <t>18. Trạm Bà Rịa-Vũng Tàu</t>
  </si>
  <si>
    <t>Q636</t>
  </si>
  <si>
    <t>Q636010</t>
  </si>
  <si>
    <t>Bà Rịa Vũng Tàu</t>
  </si>
  <si>
    <t>Q636030</t>
  </si>
  <si>
    <t>Q636050</t>
  </si>
  <si>
    <t>Q636080</t>
  </si>
  <si>
    <t>Q637</t>
  </si>
  <si>
    <t>Q637030</t>
  </si>
  <si>
    <t>Q637050</t>
  </si>
  <si>
    <t>Q970</t>
  </si>
  <si>
    <t>Q970080</t>
  </si>
  <si>
    <t>Cù Bị</t>
  </si>
  <si>
    <t>Châu Đức</t>
  </si>
  <si>
    <t>Q972</t>
  </si>
  <si>
    <t>Q972080</t>
  </si>
  <si>
    <t>Bình Giả</t>
  </si>
  <si>
    <t>Q973</t>
  </si>
  <si>
    <t>Bình Ba</t>
  </si>
  <si>
    <t>Q973090</t>
  </si>
  <si>
    <t>Q974</t>
  </si>
  <si>
    <t>Q974010</t>
  </si>
  <si>
    <t>Đất Đỏ</t>
  </si>
  <si>
    <t>Q974030</t>
  </si>
  <si>
    <t>Q974050</t>
  </si>
  <si>
    <t>Q976</t>
  </si>
  <si>
    <t>Q976010</t>
  </si>
  <si>
    <t>Phước Hội</t>
  </si>
  <si>
    <t>Q976030</t>
  </si>
  <si>
    <t>Q976050</t>
  </si>
  <si>
    <t>Q977</t>
  </si>
  <si>
    <t>Q977080</t>
  </si>
  <si>
    <t>Bình Trung</t>
  </si>
  <si>
    <t>Q978</t>
  </si>
  <si>
    <t>Q978050</t>
  </si>
  <si>
    <t>Bầu Lâm</t>
  </si>
  <si>
    <t>Xuyên Mộc</t>
  </si>
  <si>
    <t>Q978080</t>
  </si>
  <si>
    <t>Q978090</t>
  </si>
  <si>
    <t>Q980</t>
  </si>
  <si>
    <t>Q980030</t>
  </si>
  <si>
    <t>Q980050</t>
  </si>
  <si>
    <t>Q980090</t>
  </si>
  <si>
    <t>Q702</t>
  </si>
  <si>
    <t>Q702020</t>
  </si>
  <si>
    <t>Đảo Côn Sơn</t>
  </si>
  <si>
    <t>Côn Đảo</t>
  </si>
  <si>
    <t>Q702090</t>
  </si>
  <si>
    <t>Nước hồ</t>
  </si>
  <si>
    <t>Q703</t>
  </si>
  <si>
    <t>Q703020</t>
  </si>
  <si>
    <t>Q703090</t>
  </si>
  <si>
    <t>Q70302S</t>
  </si>
  <si>
    <t>Q704</t>
  </si>
  <si>
    <t>Q70302A</t>
  </si>
  <si>
    <t>Q70302B</t>
  </si>
  <si>
    <t>Q70302C</t>
  </si>
  <si>
    <t>Q70302D</t>
  </si>
  <si>
    <t>Q70302E</t>
  </si>
  <si>
    <t>Q70300R</t>
  </si>
  <si>
    <t>Q706</t>
  </si>
  <si>
    <t>Q706020</t>
  </si>
  <si>
    <t>Q707</t>
  </si>
  <si>
    <t>Q707020</t>
  </si>
  <si>
    <t>Q707090</t>
  </si>
  <si>
    <t>Q70700S</t>
  </si>
  <si>
    <t>Q708</t>
  </si>
  <si>
    <t>Q708020</t>
  </si>
  <si>
    <t>Đảo Cỏ Ống</t>
  </si>
  <si>
    <t>Q708090</t>
  </si>
  <si>
    <t>Q70800S</t>
  </si>
  <si>
    <t>Q709</t>
  </si>
  <si>
    <t>Q709020</t>
  </si>
  <si>
    <t>Q790090</t>
  </si>
  <si>
    <t>Q7900Q</t>
  </si>
  <si>
    <t>Q710020</t>
  </si>
  <si>
    <t>Q710090</t>
  </si>
  <si>
    <t>Q71000S</t>
  </si>
  <si>
    <t>19. Trạm Tiền Giang</t>
  </si>
  <si>
    <t>Q602</t>
  </si>
  <si>
    <t>Q602010</t>
  </si>
  <si>
    <t>Cái Bè</t>
  </si>
  <si>
    <t>Q602020</t>
  </si>
  <si>
    <t>Hậu Mỹ Bắc A</t>
  </si>
  <si>
    <t>Q602030</t>
  </si>
  <si>
    <t>Q602040</t>
  </si>
  <si>
    <t>Q602050</t>
  </si>
  <si>
    <t>Q602060</t>
  </si>
  <si>
    <t>Q602070</t>
  </si>
  <si>
    <t>Q603</t>
  </si>
  <si>
    <t>Q603050</t>
  </si>
  <si>
    <t>Phước Lập</t>
  </si>
  <si>
    <t>Q603060</t>
  </si>
  <si>
    <t>Q603070</t>
  </si>
  <si>
    <t>Q620</t>
  </si>
  <si>
    <t>Q620020</t>
  </si>
  <si>
    <t>Cai Lậy</t>
  </si>
  <si>
    <t>Q620030</t>
  </si>
  <si>
    <t>Q620050</t>
  </si>
  <si>
    <t>Q620070</t>
  </si>
  <si>
    <t>Q621</t>
  </si>
  <si>
    <t>Q621010</t>
  </si>
  <si>
    <t>Q621020</t>
  </si>
  <si>
    <t>Q621030</t>
  </si>
  <si>
    <t>Q621040</t>
  </si>
  <si>
    <t>Q621050</t>
  </si>
  <si>
    <t>Q621060</t>
  </si>
  <si>
    <t>Q621070</t>
  </si>
  <si>
    <t>Q622</t>
  </si>
  <si>
    <t>Q622030</t>
  </si>
  <si>
    <t>Q622040</t>
  </si>
  <si>
    <t>Q622050</t>
  </si>
  <si>
    <t>Gò Công</t>
  </si>
  <si>
    <t>Q622060</t>
  </si>
  <si>
    <t>Q622070</t>
  </si>
  <si>
    <t>STT</t>
  </si>
  <si>
    <t>2021 - 2025</t>
  </si>
  <si>
    <t>Sơn Trà</t>
  </si>
  <si>
    <t>Hòa Nhơn</t>
  </si>
  <si>
    <t>Hoà Vang</t>
  </si>
  <si>
    <t>Hòa Quý</t>
  </si>
  <si>
    <t>Ngũ Hành Sơn</t>
  </si>
  <si>
    <t>Điện Hoà</t>
  </si>
  <si>
    <t>Đại Lộc</t>
  </si>
  <si>
    <t>Điện Dương</t>
  </si>
  <si>
    <t>Điện Phước</t>
  </si>
  <si>
    <t>Điện Phong</t>
  </si>
  <si>
    <t>Cẩm Châu</t>
  </si>
  <si>
    <t>Thăng Bình</t>
  </si>
  <si>
    <t>QT11a</t>
  </si>
  <si>
    <t>Duy Trung</t>
  </si>
  <si>
    <t>Duy Xuyên</t>
  </si>
  <si>
    <t>Tam Phú</t>
  </si>
  <si>
    <t>QT13a</t>
  </si>
  <si>
    <t>Bình Phục</t>
  </si>
  <si>
    <t>QT13b</t>
  </si>
  <si>
    <t>Bình Quý</t>
  </si>
  <si>
    <t>Tam Thăng</t>
  </si>
  <si>
    <t>QT16a</t>
  </si>
  <si>
    <t>QT16b</t>
  </si>
  <si>
    <t>Tam Phước</t>
  </si>
  <si>
    <t>Phú Ninh</t>
  </si>
  <si>
    <t>Bình Hải</t>
  </si>
  <si>
    <t>Bình Thới</t>
  </si>
  <si>
    <t>Sơn Tịnh</t>
  </si>
  <si>
    <t>Nghĩa Dõng</t>
  </si>
  <si>
    <t>Nghĩa Tư</t>
  </si>
  <si>
    <t>Tư Nghĩa</t>
  </si>
  <si>
    <t>Đức Minh</t>
  </si>
  <si>
    <t>Mộ Đức</t>
  </si>
  <si>
    <t>Đức Hiệp</t>
  </si>
  <si>
    <t>Phổ An</t>
  </si>
  <si>
    <t>Đức Phổ</t>
  </si>
  <si>
    <t>Phù Cát</t>
  </si>
  <si>
    <t>Cát Hanh</t>
  </si>
  <si>
    <t>Nhơn Lý</t>
  </si>
  <si>
    <t>Phước Thắng</t>
  </si>
  <si>
    <t>Tuy Phước</t>
  </si>
  <si>
    <t>Nhơn An</t>
  </si>
  <si>
    <t>Nhơn Mỹ</t>
  </si>
  <si>
    <t>Tây Sơn</t>
  </si>
  <si>
    <t>Xuân Hải</t>
  </si>
  <si>
    <t>Bình Kiến</t>
  </si>
  <si>
    <t>Hoà An</t>
  </si>
  <si>
    <t>Hoà Phong</t>
  </si>
  <si>
    <t>Sơn Thành</t>
  </si>
  <si>
    <t>Hoà Hiệp Nam</t>
  </si>
  <si>
    <t>Vạn Long</t>
  </si>
  <si>
    <t>Vạn Ninh</t>
  </si>
  <si>
    <t>Khánh Hoà</t>
  </si>
  <si>
    <t>Vạn Thọ</t>
  </si>
  <si>
    <t>Vạn Thạnh</t>
  </si>
  <si>
    <t>Vạn Lương</t>
  </si>
  <si>
    <t>Vạn Hưng</t>
  </si>
  <si>
    <t>Ninh Thuỷ</t>
  </si>
  <si>
    <t>Ninh Đa</t>
  </si>
  <si>
    <t>Ngọc Hiệp</t>
  </si>
  <si>
    <t>Diên An</t>
  </si>
  <si>
    <t>Diên Khánh</t>
  </si>
  <si>
    <t>Diên Hoà</t>
  </si>
  <si>
    <t>Cam Hải Đông</t>
  </si>
  <si>
    <t>Cam Thành Bắc</t>
  </si>
  <si>
    <t>Cam An Bắc</t>
  </si>
  <si>
    <t>Cam Thịnh Đông</t>
  </si>
  <si>
    <t>Tri  Hải</t>
  </si>
  <si>
    <t>Ninh Hải</t>
  </si>
  <si>
    <t>Phước Trung</t>
  </si>
  <si>
    <t>Mỹ Hải</t>
  </si>
  <si>
    <t>Nhơn Sơn</t>
  </si>
  <si>
    <t>Mỹ Sơn</t>
  </si>
  <si>
    <t>Phước Dinh</t>
  </si>
  <si>
    <t>Ninh Phước</t>
  </si>
  <si>
    <t>Phước Hữu</t>
  </si>
  <si>
    <t>Tuy Phong</t>
  </si>
  <si>
    <t>Phan Hoà</t>
  </si>
  <si>
    <t>Bắc Bình</t>
  </si>
  <si>
    <t>Chí Công</t>
  </si>
  <si>
    <t>Hoà Phú</t>
  </si>
  <si>
    <t>Hoà Thắng</t>
  </si>
  <si>
    <t>Hồng Liêm</t>
  </si>
  <si>
    <t>Hàm Thuận Bắc</t>
  </si>
  <si>
    <t>Hồng Sơn</t>
  </si>
  <si>
    <t>Thuận Minh</t>
  </si>
  <si>
    <t>Hàm Chính</t>
  </si>
  <si>
    <t>Hàm Tiến</t>
  </si>
  <si>
    <t>Hàm Cường</t>
  </si>
  <si>
    <t>Hàm Thuận Nam</t>
  </si>
  <si>
    <t>Mương Mán</t>
  </si>
  <si>
    <t>Hàm Mỹ</t>
  </si>
  <si>
    <t>QT19</t>
  </si>
  <si>
    <t>QT20</t>
  </si>
  <si>
    <t>Tiến Thành</t>
  </si>
  <si>
    <t>QT21</t>
  </si>
  <si>
    <t>Tân Thuận</t>
  </si>
  <si>
    <t>QT22</t>
  </si>
  <si>
    <t>Hàm Tân</t>
  </si>
  <si>
    <t>1. Trạm quan trắc Mường Thanh</t>
  </si>
  <si>
    <t>Thanh Nưa</t>
  </si>
  <si>
    <t>Thanh Luông</t>
  </si>
  <si>
    <t>Thanh Hưng</t>
  </si>
  <si>
    <t>Noong Bua</t>
  </si>
  <si>
    <t>Noong Luống</t>
  </si>
  <si>
    <t>2. Trạm quan trắc Sơn La</t>
  </si>
  <si>
    <t>Chiềng Đông</t>
  </si>
  <si>
    <t>Yên Châu</t>
  </si>
  <si>
    <t>TT. Hát Lót</t>
  </si>
  <si>
    <t>Mai Sơn</t>
  </si>
  <si>
    <t>Chiềng Sinh</t>
  </si>
  <si>
    <t>Chiềng Cơi</t>
  </si>
  <si>
    <t>Mường Bú</t>
  </si>
  <si>
    <t>3. Trạm quan trắc Mộc Châu</t>
  </si>
  <si>
    <t>Nà Mường</t>
  </si>
  <si>
    <t>Mộc Châu</t>
  </si>
  <si>
    <t>Tô Múa</t>
  </si>
  <si>
    <t>Vân Hồ</t>
  </si>
  <si>
    <t>Song Khủa</t>
  </si>
  <si>
    <t>Chiềng Yên</t>
  </si>
  <si>
    <t>4. Trạm quan trắc Tam Điệp-Bỉm Sơn</t>
  </si>
  <si>
    <t>Quang Sơn</t>
  </si>
  <si>
    <t>P. Ngọc Trạo</t>
  </si>
  <si>
    <t>TX. Bỉm Sơn</t>
  </si>
  <si>
    <t>Yên Mô</t>
  </si>
  <si>
    <t>Hoa Lư</t>
  </si>
  <si>
    <t>Phú Long</t>
  </si>
  <si>
    <t>Nho Quan</t>
  </si>
  <si>
    <t>5. Trạm quan trắc Cam Đường</t>
  </si>
  <si>
    <t>Bắc Cường</t>
  </si>
  <si>
    <t>P. Duyên Hải</t>
  </si>
  <si>
    <t>Cốc San</t>
  </si>
  <si>
    <t>Bát Xát</t>
  </si>
  <si>
    <t>Q00204A</t>
  </si>
  <si>
    <t>Khu vực</t>
  </si>
  <si>
    <t>Tây Bắc</t>
  </si>
  <si>
    <t>Đồng bằng bắc bộ</t>
  </si>
  <si>
    <t>Đông bắc bộ</t>
  </si>
  <si>
    <t>Bắc trung bộ</t>
  </si>
  <si>
    <t>Duyên hải nam Trung bộ</t>
  </si>
  <si>
    <t>Tây Nguyên</t>
  </si>
  <si>
    <t>Nam Bộ</t>
  </si>
  <si>
    <t>1. Trạm quan trắc Quảng Nam-Đà Nẵng</t>
  </si>
  <si>
    <t>2. Trạm quan trắc Quảng Ngãi</t>
  </si>
  <si>
    <t>3. Trạm quan trắc Bình Định</t>
  </si>
  <si>
    <t>4. Trạm quan trắc Phú Yên</t>
  </si>
  <si>
    <t>5. Trạm quan trắc Khánh Hoà</t>
  </si>
  <si>
    <t>6. Trạm quan trắc Ninh Thuận</t>
  </si>
  <si>
    <t>7. Trạm quan trắc Bình Thuận</t>
  </si>
  <si>
    <t>QTXV</t>
  </si>
  <si>
    <t>TRẠM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</si>
</sst>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m\-yy;@"/>
    <numFmt numFmtId="178" formatCode="[$-409]dddd\,\ mmmm\ dd\,\ yyyy"/>
    <numFmt numFmtId="179" formatCode="[$-409]h:mm:ss\ AM/PM"/>
  </numFmts>
  <fonts count="59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.Vn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UVnTim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name val=".VnArial Narrow"/>
      <family val="2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UVnTime"/>
      <family val="0"/>
    </font>
    <font>
      <b/>
      <sz val="10"/>
      <name val=".VnArial Narrow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13"/>
      <name val="Times New Roman"/>
      <family val="1"/>
    </font>
    <font>
      <b/>
      <sz val="8.5"/>
      <name val="Times New Roman"/>
      <family val="1"/>
    </font>
    <font>
      <i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2" fillId="0" borderId="0" xfId="58" applyFont="1" applyFill="1" applyBorder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center" vertical="center"/>
      <protection/>
    </xf>
    <xf numFmtId="1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center" wrapText="1"/>
    </xf>
    <xf numFmtId="0" fontId="6" fillId="0" borderId="10" xfId="58" applyFont="1" applyFill="1" applyBorder="1" applyAlignment="1">
      <alignment horizontal="center" vertical="center"/>
      <protection/>
    </xf>
    <xf numFmtId="0" fontId="12" fillId="0" borderId="0" xfId="58" applyFont="1" applyFill="1" applyBorder="1">
      <alignment/>
      <protection/>
    </xf>
    <xf numFmtId="0" fontId="12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" fontId="6" fillId="0" borderId="10" xfId="58" applyNumberFormat="1" applyFont="1" applyFill="1" applyBorder="1">
      <alignment/>
      <protection/>
    </xf>
    <xf numFmtId="0" fontId="13" fillId="0" borderId="10" xfId="0" applyFont="1" applyFill="1" applyBorder="1" applyAlignment="1">
      <alignment horizontal="center" vertical="center"/>
    </xf>
    <xf numFmtId="1" fontId="6" fillId="0" borderId="10" xfId="58" applyNumberFormat="1" applyFont="1" applyFill="1" applyBorder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6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62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8" fillId="0" borderId="0" xfId="58" applyFont="1" applyFill="1" applyAlignment="1">
      <alignment/>
      <protection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4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/>
      <protection/>
    </xf>
    <xf numFmtId="0" fontId="22" fillId="0" borderId="0" xfId="58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24" fillId="0" borderId="17" xfId="58" applyFont="1" applyFill="1" applyBorder="1" applyAlignment="1">
      <alignment horizontal="center" vertical="top"/>
      <protection/>
    </xf>
    <xf numFmtId="0" fontId="3" fillId="0" borderId="0" xfId="58" applyFont="1" applyFill="1" applyAlignment="1">
      <alignment/>
      <protection/>
    </xf>
    <xf numFmtId="0" fontId="4" fillId="0" borderId="0" xfId="58" applyFont="1" applyFill="1" applyAlignment="1">
      <alignment/>
      <protection/>
    </xf>
    <xf numFmtId="0" fontId="4" fillId="0" borderId="0" xfId="58" applyFont="1" applyFill="1" applyAlignment="1">
      <alignment horizontal="center"/>
      <protection/>
    </xf>
    <xf numFmtId="0" fontId="4" fillId="0" borderId="0" xfId="58" applyFont="1" applyFill="1" applyAlignment="1">
      <alignment horizontal="center" vertical="center"/>
      <protection/>
    </xf>
    <xf numFmtId="2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6" fillId="0" borderId="10" xfId="58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0" fontId="24" fillId="0" borderId="0" xfId="58" applyFont="1" applyFill="1" applyBorder="1" applyAlignment="1">
      <alignment horizontal="center" vertical="top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6" fillId="0" borderId="11" xfId="58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0" borderId="10" xfId="58" applyFont="1" applyFill="1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/>
      <protection/>
    </xf>
    <xf numFmtId="1" fontId="23" fillId="0" borderId="10" xfId="58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/>
      <protection/>
    </xf>
    <xf numFmtId="0" fontId="27" fillId="0" borderId="10" xfId="58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vertical="center"/>
      <protection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1" fontId="26" fillId="0" borderId="10" xfId="0" applyNumberFormat="1" applyFont="1" applyFill="1" applyBorder="1" applyAlignment="1">
      <alignment vertical="center" wrapText="1"/>
    </xf>
    <xf numFmtId="0" fontId="26" fillId="0" borderId="10" xfId="59" applyFont="1" applyFill="1" applyBorder="1" applyAlignment="1">
      <alignment vertical="center" wrapText="1"/>
      <protection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quotePrefix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9" fillId="0" borderId="10" xfId="59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6" fillId="3" borderId="10" xfId="39" applyBorder="1" applyAlignment="1">
      <alignment horizontal="center" vertical="center" wrapText="1"/>
    </xf>
    <xf numFmtId="0" fontId="36" fillId="3" borderId="10" xfId="39" applyBorder="1" applyAlignment="1">
      <alignment wrapText="1"/>
    </xf>
    <xf numFmtId="0" fontId="41" fillId="4" borderId="10" xfId="48" applyBorder="1" applyAlignment="1">
      <alignment horizontal="center" vertical="center" wrapText="1"/>
    </xf>
    <xf numFmtId="0" fontId="41" fillId="4" borderId="10" xfId="48" applyBorder="1" applyAlignment="1">
      <alignment wrapText="1"/>
    </xf>
    <xf numFmtId="0" fontId="48" fillId="22" borderId="10" xfId="56" applyBorder="1" applyAlignment="1">
      <alignment horizontal="center" vertical="center" wrapText="1"/>
    </xf>
    <xf numFmtId="0" fontId="48" fillId="22" borderId="10" xfId="56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/>
      <protection/>
    </xf>
    <xf numFmtId="0" fontId="6" fillId="0" borderId="10" xfId="58" applyFont="1" applyFill="1" applyBorder="1" applyAlignment="1">
      <alignment/>
      <protection/>
    </xf>
    <xf numFmtId="0" fontId="11" fillId="0" borderId="1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wrapText="1"/>
    </xf>
    <xf numFmtId="0" fontId="52" fillId="4" borderId="10" xfId="48" applyFont="1" applyBorder="1" applyAlignment="1">
      <alignment wrapText="1"/>
    </xf>
    <xf numFmtId="0" fontId="52" fillId="22" borderId="10" xfId="56" applyFont="1" applyBorder="1" applyAlignment="1">
      <alignment wrapText="1"/>
    </xf>
    <xf numFmtId="0" fontId="52" fillId="3" borderId="10" xfId="39" applyFont="1" applyBorder="1" applyAlignment="1">
      <alignment wrapText="1"/>
    </xf>
    <xf numFmtId="0" fontId="55" fillId="0" borderId="0" xfId="0" applyFont="1" applyFill="1" applyAlignment="1">
      <alignment wrapText="1"/>
    </xf>
    <xf numFmtId="49" fontId="26" fillId="0" borderId="10" xfId="59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4" fillId="0" borderId="10" xfId="48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/>
    </xf>
    <xf numFmtId="0" fontId="4" fillId="0" borderId="10" xfId="39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/>
    </xf>
    <xf numFmtId="0" fontId="6" fillId="0" borderId="13" xfId="63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24" fillId="0" borderId="17" xfId="58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 quotePrefix="1">
      <alignment horizontal="right" vertical="center" wrapText="1"/>
    </xf>
    <xf numFmtId="1" fontId="6" fillId="0" borderId="13" xfId="0" applyNumberFormat="1" applyFont="1" applyFill="1" applyBorder="1" applyAlignment="1" quotePrefix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5" xfId="58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right" vertical="center" wrapText="1"/>
    </xf>
    <xf numFmtId="0" fontId="4" fillId="0" borderId="0" xfId="0" applyFont="1" applyFill="1" applyAlignment="1">
      <alignment horizont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horizontal="right" vertical="center"/>
    </xf>
    <xf numFmtId="0" fontId="22" fillId="0" borderId="0" xfId="58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0" borderId="0" xfId="58" applyFont="1" applyFill="1" applyAlignment="1">
      <alignment vertical="center" wrapText="1"/>
      <protection/>
    </xf>
    <xf numFmtId="0" fontId="3" fillId="0" borderId="0" xfId="58" applyFont="1" applyFill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5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right" vertical="center" wrapText="1"/>
    </xf>
    <xf numFmtId="0" fontId="9" fillId="0" borderId="13" xfId="5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" fontId="10" fillId="0" borderId="10" xfId="59" applyNumberFormat="1" applyFont="1" applyFill="1" applyBorder="1" applyAlignment="1">
      <alignment horizontal="center" vertical="center" wrapText="1"/>
      <protection/>
    </xf>
    <xf numFmtId="0" fontId="3" fillId="0" borderId="15" xfId="39" applyFont="1" applyFill="1" applyBorder="1" applyAlignment="1">
      <alignment horizontal="center" vertical="center" wrapText="1"/>
    </xf>
    <xf numFmtId="0" fontId="3" fillId="0" borderId="16" xfId="39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9" fillId="0" borderId="10" xfId="59" applyFont="1" applyFill="1" applyBorder="1" applyAlignment="1">
      <alignment horizontal="center" vertical="center" wrapText="1"/>
      <protection/>
    </xf>
    <xf numFmtId="1" fontId="9" fillId="0" borderId="10" xfId="59" applyNumberFormat="1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3" fillId="0" borderId="16" xfId="48" applyFont="1" applyFill="1" applyBorder="1" applyAlignment="1">
      <alignment horizontal="center" vertical="center" wrapText="1"/>
    </xf>
    <xf numFmtId="0" fontId="3" fillId="0" borderId="14" xfId="56" applyFont="1" applyFill="1" applyBorder="1" applyAlignment="1">
      <alignment horizontal="center" vertical="center" wrapText="1"/>
    </xf>
    <xf numFmtId="0" fontId="3" fillId="0" borderId="15" xfId="56" applyFont="1" applyFill="1" applyBorder="1" applyAlignment="1">
      <alignment horizontal="center" vertical="center" wrapText="1"/>
    </xf>
    <xf numFmtId="0" fontId="3" fillId="0" borderId="16" xfId="56" applyFont="1" applyFill="1" applyBorder="1" applyAlignment="1">
      <alignment horizontal="center" vertical="center" wrapText="1"/>
    </xf>
    <xf numFmtId="0" fontId="3" fillId="0" borderId="14" xfId="39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" fillId="0" borderId="11" xfId="39" applyFont="1" applyFill="1" applyBorder="1" applyAlignment="1">
      <alignment horizontal="center" vertical="center" wrapText="1"/>
    </xf>
    <xf numFmtId="0" fontId="3" fillId="0" borderId="13" xfId="3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48" applyFont="1" applyFill="1" applyBorder="1" applyAlignment="1">
      <alignment horizontal="center" vertical="center" wrapText="1"/>
    </xf>
    <xf numFmtId="0" fontId="3" fillId="0" borderId="15" xfId="48" applyFont="1" applyFill="1" applyBorder="1" applyAlignment="1">
      <alignment horizontal="center" vertical="center" wrapText="1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" fillId="0" borderId="14" xfId="58" applyFont="1" applyFill="1" applyBorder="1" applyAlignment="1">
      <alignment horizontal="left" vertical="center"/>
      <protection/>
    </xf>
    <xf numFmtId="0" fontId="7" fillId="0" borderId="15" xfId="58" applyFont="1" applyFill="1" applyBorder="1" applyAlignment="1">
      <alignment horizontal="left" vertical="center"/>
      <protection/>
    </xf>
    <xf numFmtId="0" fontId="7" fillId="0" borderId="16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4" xfId="58" applyFont="1" applyFill="1" applyBorder="1" applyAlignment="1">
      <alignment horizontal="center"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4" fillId="0" borderId="0" xfId="58" applyFont="1" applyFill="1" applyAlignment="1">
      <alignment horizontal="center" wrapText="1"/>
      <protection/>
    </xf>
    <xf numFmtId="0" fontId="3" fillId="0" borderId="0" xfId="58" applyFont="1" applyFill="1" applyBorder="1" applyAlignment="1">
      <alignment horizontal="center"/>
      <protection/>
    </xf>
    <xf numFmtId="0" fontId="7" fillId="0" borderId="10" xfId="58" applyFont="1" applyFill="1" applyBorder="1" applyAlignment="1">
      <alignment horizontal="center" vertical="center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wrapText="1"/>
    </xf>
    <xf numFmtId="1" fontId="7" fillId="0" borderId="16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41" fillId="4" borderId="14" xfId="48" applyBorder="1" applyAlignment="1">
      <alignment horizontal="center" vertical="center" wrapText="1"/>
    </xf>
    <xf numFmtId="0" fontId="41" fillId="4" borderId="15" xfId="48" applyBorder="1" applyAlignment="1">
      <alignment horizontal="center" vertical="center" wrapText="1"/>
    </xf>
    <xf numFmtId="0" fontId="41" fillId="4" borderId="16" xfId="48" applyBorder="1" applyAlignment="1">
      <alignment horizontal="center" vertical="center" wrapText="1"/>
    </xf>
    <xf numFmtId="0" fontId="36" fillId="3" borderId="14" xfId="39" applyBorder="1" applyAlignment="1">
      <alignment horizontal="center" vertical="center" wrapText="1"/>
    </xf>
    <xf numFmtId="0" fontId="36" fillId="3" borderId="15" xfId="39" applyBorder="1" applyAlignment="1">
      <alignment horizontal="center" vertical="center" wrapText="1"/>
    </xf>
    <xf numFmtId="0" fontId="36" fillId="3" borderId="16" xfId="39" applyBorder="1" applyAlignment="1">
      <alignment horizontal="center" vertical="center" wrapText="1"/>
    </xf>
    <xf numFmtId="0" fontId="48" fillId="22" borderId="14" xfId="56" applyBorder="1" applyAlignment="1">
      <alignment horizontal="center" vertical="center" wrapText="1"/>
    </xf>
    <xf numFmtId="0" fontId="48" fillId="22" borderId="15" xfId="56" applyBorder="1" applyAlignment="1">
      <alignment horizontal="center" vertical="center" wrapText="1"/>
    </xf>
    <xf numFmtId="0" fontId="48" fillId="22" borderId="16" xfId="56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rmal 2" xfId="58"/>
    <cellStyle name="Normal 3" xfId="59"/>
    <cellStyle name="Normal 4" xfId="60"/>
    <cellStyle name="Normal 5" xfId="61"/>
    <cellStyle name="Normal_Phuluc3_QD16" xfId="62"/>
    <cellStyle name="Normal_QD16-TT_origin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</xdr:row>
      <xdr:rowOff>76200</xdr:rowOff>
    </xdr:from>
    <xdr:to>
      <xdr:col>11</xdr:col>
      <xdr:colOff>28575</xdr:colOff>
      <xdr:row>7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4324350" y="1638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26"/>
  <sheetViews>
    <sheetView tabSelected="1" zoomScalePageLayoutView="0" workbookViewId="0" topLeftCell="A1">
      <selection activeCell="U8" sqref="U8"/>
    </sheetView>
  </sheetViews>
  <sheetFormatPr defaultColWidth="9.125" defaultRowHeight="14.25"/>
  <cols>
    <col min="1" max="1" width="3.625" style="193" bestFit="1" customWidth="1"/>
    <col min="2" max="2" width="12.625" style="194" bestFit="1" customWidth="1"/>
    <col min="3" max="3" width="5.625" style="193" bestFit="1" customWidth="1"/>
    <col min="4" max="4" width="6.00390625" style="193" bestFit="1" customWidth="1"/>
    <col min="5" max="5" width="8.375" style="193" bestFit="1" customWidth="1"/>
    <col min="6" max="8" width="6.25390625" style="193" bestFit="1" customWidth="1"/>
    <col min="9" max="9" width="5.625" style="193" bestFit="1" customWidth="1"/>
    <col min="10" max="10" width="6.00390625" style="193" bestFit="1" customWidth="1"/>
    <col min="11" max="11" width="8.375" style="193" bestFit="1" customWidth="1"/>
    <col min="12" max="14" width="6.25390625" style="193" bestFit="1" customWidth="1"/>
    <col min="15" max="15" width="5.625" style="193" bestFit="1" customWidth="1"/>
    <col min="16" max="16" width="6.00390625" style="193" bestFit="1" customWidth="1"/>
    <col min="17" max="17" width="8.375" style="193" bestFit="1" customWidth="1"/>
    <col min="18" max="20" width="6.25390625" style="193" bestFit="1" customWidth="1"/>
    <col min="21" max="16384" width="9.125" style="184" customWidth="1"/>
  </cols>
  <sheetData>
    <row r="4" spans="1:20" ht="12.75" customHeight="1">
      <c r="A4" s="265" t="s">
        <v>458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1:20" ht="12.7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1:20" ht="33.7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7" spans="1:21" ht="20.25" customHeight="1">
      <c r="A7" s="266" t="s">
        <v>478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</row>
    <row r="8" spans="1:21" ht="20.2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 t="s">
        <v>661</v>
      </c>
    </row>
    <row r="9" spans="1:11" ht="14.25" customHeight="1">
      <c r="A9" s="185"/>
      <c r="B9" s="186"/>
      <c r="C9" s="192"/>
      <c r="D9" s="192"/>
      <c r="E9" s="192"/>
      <c r="F9" s="192"/>
      <c r="G9" s="192"/>
      <c r="H9" s="192"/>
      <c r="I9" s="192"/>
      <c r="J9" s="192"/>
      <c r="K9" s="192"/>
    </row>
    <row r="10" spans="1:21" ht="18.75" customHeight="1">
      <c r="A10" s="269" t="s">
        <v>674</v>
      </c>
      <c r="B10" s="269" t="s">
        <v>3302</v>
      </c>
      <c r="C10" s="271" t="s">
        <v>3318</v>
      </c>
      <c r="D10" s="272"/>
      <c r="E10" s="272"/>
      <c r="F10" s="272"/>
      <c r="G10" s="272"/>
      <c r="H10" s="260"/>
      <c r="I10" s="261" t="s">
        <v>0</v>
      </c>
      <c r="J10" s="262"/>
      <c r="K10" s="262"/>
      <c r="L10" s="262"/>
      <c r="M10" s="262"/>
      <c r="N10" s="263"/>
      <c r="O10" s="264" t="s">
        <v>1</v>
      </c>
      <c r="P10" s="253"/>
      <c r="Q10" s="253"/>
      <c r="R10" s="253"/>
      <c r="S10" s="253"/>
      <c r="T10" s="254"/>
      <c r="U10" s="267" t="s">
        <v>861</v>
      </c>
    </row>
    <row r="11" spans="1:21" ht="38.25" customHeight="1">
      <c r="A11" s="270"/>
      <c r="B11" s="270"/>
      <c r="C11" s="195" t="s">
        <v>1499</v>
      </c>
      <c r="D11" s="195" t="s">
        <v>707</v>
      </c>
      <c r="E11" s="195" t="s">
        <v>455</v>
      </c>
      <c r="F11" s="195" t="s">
        <v>773</v>
      </c>
      <c r="G11" s="195" t="s">
        <v>424</v>
      </c>
      <c r="H11" s="195" t="s">
        <v>425</v>
      </c>
      <c r="I11" s="196" t="s">
        <v>1499</v>
      </c>
      <c r="J11" s="196" t="s">
        <v>707</v>
      </c>
      <c r="K11" s="196" t="s">
        <v>455</v>
      </c>
      <c r="L11" s="196" t="s">
        <v>773</v>
      </c>
      <c r="M11" s="196" t="s">
        <v>424</v>
      </c>
      <c r="N11" s="196" t="s">
        <v>425</v>
      </c>
      <c r="O11" s="197" t="s">
        <v>1499</v>
      </c>
      <c r="P11" s="197" t="s">
        <v>707</v>
      </c>
      <c r="Q11" s="195" t="s">
        <v>455</v>
      </c>
      <c r="R11" s="197" t="s">
        <v>773</v>
      </c>
      <c r="S11" s="197" t="s">
        <v>424</v>
      </c>
      <c r="T11" s="197" t="s">
        <v>425</v>
      </c>
      <c r="U11" s="268"/>
    </row>
    <row r="12" spans="1:21" ht="18.75" customHeight="1">
      <c r="A12" s="187" t="s">
        <v>185</v>
      </c>
      <c r="B12" s="188" t="s">
        <v>2297</v>
      </c>
      <c r="C12" s="224">
        <v>56</v>
      </c>
      <c r="D12" s="224">
        <v>15</v>
      </c>
      <c r="E12" s="224">
        <v>41</v>
      </c>
      <c r="F12" s="224">
        <v>41</v>
      </c>
      <c r="G12" s="224">
        <f>'III.1 NUOC-MAT'!Y68</f>
        <v>0</v>
      </c>
      <c r="H12" s="224">
        <f>'III.1 NUOC-MAT'!Z68</f>
        <v>0</v>
      </c>
      <c r="I12" s="225"/>
      <c r="J12" s="225"/>
      <c r="K12" s="225"/>
      <c r="L12" s="225"/>
      <c r="M12" s="225"/>
      <c r="N12" s="225"/>
      <c r="O12" s="226"/>
      <c r="P12" s="226"/>
      <c r="Q12" s="226"/>
      <c r="R12" s="226"/>
      <c r="S12" s="226"/>
      <c r="T12" s="226"/>
      <c r="U12" s="227" t="s">
        <v>479</v>
      </c>
    </row>
    <row r="13" spans="1:21" ht="30" customHeight="1">
      <c r="A13" s="187" t="s">
        <v>186</v>
      </c>
      <c r="B13" s="188" t="s">
        <v>187</v>
      </c>
      <c r="C13" s="224">
        <f aca="true" t="shared" si="0" ref="C13:T13">SUM(C14:C20)</f>
        <v>71</v>
      </c>
      <c r="D13" s="224">
        <f t="shared" si="0"/>
        <v>44</v>
      </c>
      <c r="E13" s="224">
        <f t="shared" si="0"/>
        <v>27</v>
      </c>
      <c r="F13" s="224">
        <f t="shared" si="0"/>
        <v>12</v>
      </c>
      <c r="G13" s="224">
        <f t="shared" si="0"/>
        <v>15</v>
      </c>
      <c r="H13" s="224">
        <f t="shared" si="0"/>
        <v>0</v>
      </c>
      <c r="I13" s="225">
        <f t="shared" si="0"/>
        <v>778</v>
      </c>
      <c r="J13" s="225">
        <f t="shared" si="0"/>
        <v>375</v>
      </c>
      <c r="K13" s="225">
        <f t="shared" si="0"/>
        <v>403</v>
      </c>
      <c r="L13" s="225">
        <f t="shared" si="0"/>
        <v>192</v>
      </c>
      <c r="M13" s="225">
        <f t="shared" si="0"/>
        <v>211</v>
      </c>
      <c r="N13" s="225">
        <f t="shared" si="0"/>
        <v>0</v>
      </c>
      <c r="O13" s="226">
        <f t="shared" si="0"/>
        <v>1557</v>
      </c>
      <c r="P13" s="226">
        <f t="shared" si="0"/>
        <v>735</v>
      </c>
      <c r="Q13" s="226">
        <f t="shared" si="0"/>
        <v>822</v>
      </c>
      <c r="R13" s="226">
        <f t="shared" si="0"/>
        <v>411</v>
      </c>
      <c r="S13" s="226">
        <f t="shared" si="0"/>
        <v>411</v>
      </c>
      <c r="T13" s="226">
        <f t="shared" si="0"/>
        <v>0</v>
      </c>
      <c r="U13" s="227"/>
    </row>
    <row r="14" spans="1:21" ht="18.75" customHeight="1">
      <c r="A14" s="190">
        <v>1</v>
      </c>
      <c r="B14" s="191" t="s">
        <v>3303</v>
      </c>
      <c r="C14" s="195">
        <v>5</v>
      </c>
      <c r="D14" s="195">
        <v>0</v>
      </c>
      <c r="E14" s="195">
        <v>5</v>
      </c>
      <c r="F14" s="195">
        <v>0</v>
      </c>
      <c r="G14" s="195">
        <v>5</v>
      </c>
      <c r="H14" s="195">
        <v>0</v>
      </c>
      <c r="I14" s="196">
        <v>23</v>
      </c>
      <c r="J14" s="196">
        <v>0</v>
      </c>
      <c r="K14" s="196">
        <v>23</v>
      </c>
      <c r="L14" s="196">
        <v>0</v>
      </c>
      <c r="M14" s="196">
        <v>23</v>
      </c>
      <c r="N14" s="196">
        <v>0</v>
      </c>
      <c r="O14" s="197">
        <v>28</v>
      </c>
      <c r="P14" s="197">
        <v>0</v>
      </c>
      <c r="Q14" s="197">
        <v>28</v>
      </c>
      <c r="R14" s="197">
        <v>0</v>
      </c>
      <c r="S14" s="197">
        <v>28</v>
      </c>
      <c r="T14" s="197">
        <v>0</v>
      </c>
      <c r="U14" s="189" t="s">
        <v>480</v>
      </c>
    </row>
    <row r="15" spans="1:21" ht="29.25" customHeight="1">
      <c r="A15" s="190">
        <v>2</v>
      </c>
      <c r="B15" s="191" t="s">
        <v>534</v>
      </c>
      <c r="C15" s="195">
        <v>13</v>
      </c>
      <c r="D15" s="195">
        <v>12</v>
      </c>
      <c r="E15" s="195">
        <v>1</v>
      </c>
      <c r="F15" s="195">
        <v>0</v>
      </c>
      <c r="G15" s="195">
        <v>1</v>
      </c>
      <c r="H15" s="195">
        <v>0</v>
      </c>
      <c r="I15" s="196">
        <v>174</v>
      </c>
      <c r="J15" s="196">
        <v>107</v>
      </c>
      <c r="K15" s="196">
        <v>67</v>
      </c>
      <c r="L15" s="196">
        <v>26</v>
      </c>
      <c r="M15" s="196">
        <v>41</v>
      </c>
      <c r="N15" s="196">
        <v>0</v>
      </c>
      <c r="O15" s="197">
        <v>333</v>
      </c>
      <c r="P15" s="197">
        <v>209</v>
      </c>
      <c r="Q15" s="197">
        <v>124</v>
      </c>
      <c r="R15" s="197">
        <v>67</v>
      </c>
      <c r="S15" s="197">
        <v>57</v>
      </c>
      <c r="T15" s="197">
        <v>0</v>
      </c>
      <c r="U15" s="189" t="s">
        <v>481</v>
      </c>
    </row>
    <row r="16" spans="1:21" ht="18.75" customHeight="1">
      <c r="A16" s="190">
        <v>3</v>
      </c>
      <c r="B16" s="191" t="s">
        <v>535</v>
      </c>
      <c r="C16" s="195">
        <v>7</v>
      </c>
      <c r="D16" s="195">
        <v>0</v>
      </c>
      <c r="E16" s="195">
        <v>7</v>
      </c>
      <c r="F16" s="195">
        <v>0</v>
      </c>
      <c r="G16" s="195">
        <v>7</v>
      </c>
      <c r="H16" s="195">
        <v>0</v>
      </c>
      <c r="I16" s="196">
        <v>37</v>
      </c>
      <c r="J16" s="196">
        <v>0</v>
      </c>
      <c r="K16" s="196">
        <v>37</v>
      </c>
      <c r="L16" s="196">
        <v>0</v>
      </c>
      <c r="M16" s="196">
        <v>37</v>
      </c>
      <c r="N16" s="196">
        <v>0</v>
      </c>
      <c r="O16" s="197">
        <v>56</v>
      </c>
      <c r="P16" s="197">
        <v>0</v>
      </c>
      <c r="Q16" s="197">
        <v>56</v>
      </c>
      <c r="R16" s="197">
        <v>0</v>
      </c>
      <c r="S16" s="197">
        <v>56</v>
      </c>
      <c r="T16" s="197">
        <v>0</v>
      </c>
      <c r="U16" s="189" t="s">
        <v>482</v>
      </c>
    </row>
    <row r="17" spans="1:21" ht="18.75" customHeight="1">
      <c r="A17" s="190">
        <v>4</v>
      </c>
      <c r="B17" s="191" t="s">
        <v>536</v>
      </c>
      <c r="C17" s="195">
        <v>10</v>
      </c>
      <c r="D17" s="195">
        <v>3</v>
      </c>
      <c r="E17" s="195">
        <v>7</v>
      </c>
      <c r="F17" s="195">
        <v>7</v>
      </c>
      <c r="G17" s="195">
        <v>0</v>
      </c>
      <c r="H17" s="195">
        <v>0</v>
      </c>
      <c r="I17" s="196">
        <v>96</v>
      </c>
      <c r="J17" s="196">
        <v>26</v>
      </c>
      <c r="K17" s="196">
        <v>70</v>
      </c>
      <c r="L17" s="196">
        <v>70</v>
      </c>
      <c r="M17" s="196">
        <v>0</v>
      </c>
      <c r="N17" s="196">
        <v>0</v>
      </c>
      <c r="O17" s="197">
        <v>168</v>
      </c>
      <c r="P17" s="197">
        <v>46</v>
      </c>
      <c r="Q17" s="197">
        <v>122</v>
      </c>
      <c r="R17" s="197">
        <v>122</v>
      </c>
      <c r="S17" s="197">
        <v>0</v>
      </c>
      <c r="T17" s="197">
        <v>0</v>
      </c>
      <c r="U17" s="189" t="s">
        <v>483</v>
      </c>
    </row>
    <row r="18" spans="1:21" ht="30">
      <c r="A18" s="190">
        <v>5</v>
      </c>
      <c r="B18" s="191" t="s">
        <v>537</v>
      </c>
      <c r="C18" s="195">
        <v>7</v>
      </c>
      <c r="D18" s="195">
        <v>2</v>
      </c>
      <c r="E18" s="195">
        <v>5</v>
      </c>
      <c r="F18" s="195">
        <v>5</v>
      </c>
      <c r="G18" s="195">
        <v>0</v>
      </c>
      <c r="H18" s="195">
        <v>0</v>
      </c>
      <c r="I18" s="196">
        <v>95</v>
      </c>
      <c r="J18" s="196">
        <v>29</v>
      </c>
      <c r="K18" s="196">
        <v>66</v>
      </c>
      <c r="L18" s="196">
        <v>66</v>
      </c>
      <c r="M18" s="196">
        <v>0</v>
      </c>
      <c r="N18" s="196">
        <v>0</v>
      </c>
      <c r="O18" s="197">
        <v>150</v>
      </c>
      <c r="P18" s="197">
        <v>46</v>
      </c>
      <c r="Q18" s="197">
        <v>104</v>
      </c>
      <c r="R18" s="197">
        <v>104</v>
      </c>
      <c r="S18" s="197">
        <v>0</v>
      </c>
      <c r="T18" s="197">
        <v>0</v>
      </c>
      <c r="U18" s="189" t="s">
        <v>484</v>
      </c>
    </row>
    <row r="19" spans="1:21" ht="18.75" customHeight="1">
      <c r="A19" s="190">
        <v>6</v>
      </c>
      <c r="B19" s="191" t="s">
        <v>3308</v>
      </c>
      <c r="C19" s="195">
        <v>10</v>
      </c>
      <c r="D19" s="195">
        <v>10</v>
      </c>
      <c r="E19" s="195">
        <v>0</v>
      </c>
      <c r="F19" s="195">
        <v>0</v>
      </c>
      <c r="G19" s="195">
        <v>0</v>
      </c>
      <c r="H19" s="195">
        <v>0</v>
      </c>
      <c r="I19" s="196">
        <v>187</v>
      </c>
      <c r="J19" s="196">
        <v>134</v>
      </c>
      <c r="K19" s="196">
        <v>53</v>
      </c>
      <c r="L19" s="196">
        <v>0</v>
      </c>
      <c r="M19" s="196">
        <v>53</v>
      </c>
      <c r="N19" s="196">
        <v>0</v>
      </c>
      <c r="O19" s="197">
        <v>275</v>
      </c>
      <c r="P19" s="197">
        <v>218</v>
      </c>
      <c r="Q19" s="197">
        <v>57</v>
      </c>
      <c r="R19" s="197">
        <v>0</v>
      </c>
      <c r="S19" s="197">
        <v>57</v>
      </c>
      <c r="T19" s="197">
        <v>0</v>
      </c>
      <c r="U19" s="189" t="s">
        <v>485</v>
      </c>
    </row>
    <row r="20" spans="1:21" ht="18.75" customHeight="1">
      <c r="A20" s="190">
        <v>7</v>
      </c>
      <c r="B20" s="191" t="s">
        <v>3309</v>
      </c>
      <c r="C20" s="195">
        <v>19</v>
      </c>
      <c r="D20" s="195">
        <v>17</v>
      </c>
      <c r="E20" s="195">
        <v>2</v>
      </c>
      <c r="F20" s="195">
        <v>0</v>
      </c>
      <c r="G20" s="195">
        <v>2</v>
      </c>
      <c r="H20" s="195">
        <v>0</v>
      </c>
      <c r="I20" s="196">
        <v>166</v>
      </c>
      <c r="J20" s="196">
        <v>79</v>
      </c>
      <c r="K20" s="196">
        <v>87</v>
      </c>
      <c r="L20" s="196">
        <v>30</v>
      </c>
      <c r="M20" s="196">
        <v>57</v>
      </c>
      <c r="N20" s="196">
        <v>0</v>
      </c>
      <c r="O20" s="197">
        <v>547</v>
      </c>
      <c r="P20" s="197">
        <v>216</v>
      </c>
      <c r="Q20" s="197">
        <v>331</v>
      </c>
      <c r="R20" s="197">
        <v>118</v>
      </c>
      <c r="S20" s="197">
        <v>213</v>
      </c>
      <c r="T20" s="197">
        <v>0</v>
      </c>
      <c r="U20" s="189" t="s">
        <v>486</v>
      </c>
    </row>
    <row r="21" spans="1:11" ht="12.75" customHeight="1">
      <c r="A21" s="192"/>
      <c r="B21" s="186"/>
      <c r="C21" s="192"/>
      <c r="D21" s="192"/>
      <c r="E21" s="192"/>
      <c r="F21" s="192"/>
      <c r="G21" s="192"/>
      <c r="H21" s="192"/>
      <c r="I21" s="192"/>
      <c r="J21" s="192"/>
      <c r="K21" s="192"/>
    </row>
    <row r="22" spans="1:11" ht="12.75" customHeight="1">
      <c r="A22" s="192"/>
      <c r="B22" s="186"/>
      <c r="C22" s="192"/>
      <c r="D22" s="192"/>
      <c r="E22" s="192"/>
      <c r="F22" s="192"/>
      <c r="G22" s="192"/>
      <c r="H22" s="192"/>
      <c r="I22" s="192"/>
      <c r="J22" s="192"/>
      <c r="K22" s="192"/>
    </row>
    <row r="23" spans="1:11" ht="12.75" customHeight="1">
      <c r="A23" s="192"/>
      <c r="B23" s="186"/>
      <c r="C23" s="192"/>
      <c r="D23" s="192"/>
      <c r="E23" s="192"/>
      <c r="F23" s="192"/>
      <c r="G23" s="192"/>
      <c r="H23" s="192"/>
      <c r="I23" s="192"/>
      <c r="J23" s="192"/>
      <c r="K23" s="192"/>
    </row>
    <row r="24" spans="1:11" ht="12.75" customHeight="1">
      <c r="A24" s="192"/>
      <c r="B24" s="186"/>
      <c r="C24" s="192"/>
      <c r="D24" s="192"/>
      <c r="E24" s="192"/>
      <c r="F24" s="192"/>
      <c r="G24" s="192"/>
      <c r="H24" s="192"/>
      <c r="I24" s="192"/>
      <c r="J24" s="192"/>
      <c r="K24" s="192"/>
    </row>
    <row r="25" spans="1:11" ht="12.75" customHeight="1">
      <c r="A25" s="192"/>
      <c r="B25" s="186"/>
      <c r="C25" s="192"/>
      <c r="D25" s="192"/>
      <c r="E25" s="192"/>
      <c r="F25" s="192"/>
      <c r="G25" s="192"/>
      <c r="H25" s="192"/>
      <c r="I25" s="192"/>
      <c r="J25" s="192"/>
      <c r="K25" s="192"/>
    </row>
    <row r="26" spans="1:11" ht="12.75" customHeight="1">
      <c r="A26" s="192"/>
      <c r="B26" s="186"/>
      <c r="C26" s="192"/>
      <c r="D26" s="192"/>
      <c r="E26" s="192"/>
      <c r="F26" s="192"/>
      <c r="G26" s="192"/>
      <c r="H26" s="192"/>
      <c r="I26" s="192"/>
      <c r="J26" s="192"/>
      <c r="K26" s="192"/>
    </row>
  </sheetData>
  <sheetProtection/>
  <mergeCells count="8">
    <mergeCell ref="A4:T6"/>
    <mergeCell ref="A7:U7"/>
    <mergeCell ref="U10:U11"/>
    <mergeCell ref="A10:A11"/>
    <mergeCell ref="B10:B11"/>
    <mergeCell ref="C10:H10"/>
    <mergeCell ref="I10:N10"/>
    <mergeCell ref="O10:T10"/>
  </mergeCells>
  <printOptions horizontalCentered="1"/>
  <pageMargins left="0.3" right="0.3" top="0.75" bottom="0.75" header="0.3" footer="0.3"/>
  <pageSetup fitToHeight="0" fitToWidth="1"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"/>
  <sheetViews>
    <sheetView zoomScale="85" zoomScaleNormal="85" zoomScalePageLayoutView="0" workbookViewId="0" topLeftCell="A1">
      <pane xSplit="2" ySplit="1" topLeftCell="C2" activePane="bottomRight" state="frozen"/>
      <selection pane="topLeft" activeCell="A10" sqref="A10:U11"/>
      <selection pane="topRight" activeCell="A10" sqref="A10:U11"/>
      <selection pane="bottomLeft" activeCell="A10" sqref="A10:U11"/>
      <selection pane="bottomRight" activeCell="A10" sqref="A10:U11"/>
    </sheetView>
  </sheetViews>
  <sheetFormatPr defaultColWidth="9.125" defaultRowHeight="14.25"/>
  <cols>
    <col min="1" max="1" width="4.125" style="137" bestFit="1" customWidth="1"/>
    <col min="2" max="2" width="19.00390625" style="137" bestFit="1" customWidth="1"/>
    <col min="3" max="3" width="6.125" style="137" bestFit="1" customWidth="1"/>
    <col min="4" max="4" width="6.875" style="137" bestFit="1" customWidth="1"/>
    <col min="5" max="5" width="9.625" style="137" bestFit="1" customWidth="1"/>
    <col min="6" max="6" width="5.875" style="137" customWidth="1"/>
    <col min="7" max="8" width="5.75390625" style="137" customWidth="1"/>
    <col min="9" max="9" width="6.125" style="137" bestFit="1" customWidth="1"/>
    <col min="10" max="10" width="6.875" style="137" bestFit="1" customWidth="1"/>
    <col min="11" max="11" width="9.625" style="137" bestFit="1" customWidth="1"/>
    <col min="12" max="12" width="6.00390625" style="137" customWidth="1"/>
    <col min="13" max="13" width="5.75390625" style="137" customWidth="1"/>
    <col min="14" max="14" width="5.625" style="137" customWidth="1"/>
    <col min="15" max="15" width="6.125" style="137" bestFit="1" customWidth="1"/>
    <col min="16" max="16" width="6.875" style="137" bestFit="1" customWidth="1"/>
    <col min="17" max="17" width="9.625" style="137" bestFit="1" customWidth="1"/>
    <col min="18" max="18" width="5.75390625" style="137" customWidth="1"/>
    <col min="19" max="19" width="5.625" style="137" customWidth="1"/>
    <col min="20" max="20" width="6.125" style="137" customWidth="1"/>
    <col min="21" max="16384" width="9.125" style="137" customWidth="1"/>
  </cols>
  <sheetData>
    <row r="1" spans="1:20" ht="15.75" customHeight="1">
      <c r="A1" s="374" t="s">
        <v>674</v>
      </c>
      <c r="B1" s="374" t="s">
        <v>3302</v>
      </c>
      <c r="C1" s="365" t="s">
        <v>3318</v>
      </c>
      <c r="D1" s="366"/>
      <c r="E1" s="366"/>
      <c r="F1" s="366"/>
      <c r="G1" s="366"/>
      <c r="H1" s="367"/>
      <c r="I1" s="371" t="s">
        <v>0</v>
      </c>
      <c r="J1" s="372"/>
      <c r="K1" s="372"/>
      <c r="L1" s="372"/>
      <c r="M1" s="372"/>
      <c r="N1" s="373"/>
      <c r="O1" s="368" t="s">
        <v>1</v>
      </c>
      <c r="P1" s="369"/>
      <c r="Q1" s="369"/>
      <c r="R1" s="369"/>
      <c r="S1" s="369"/>
      <c r="T1" s="370"/>
    </row>
    <row r="2" spans="1:20" ht="47.25" customHeight="1">
      <c r="A2" s="375"/>
      <c r="B2" s="375"/>
      <c r="C2" s="162" t="s">
        <v>1499</v>
      </c>
      <c r="D2" s="162" t="s">
        <v>707</v>
      </c>
      <c r="E2" s="162" t="s">
        <v>2</v>
      </c>
      <c r="F2" s="162" t="s">
        <v>773</v>
      </c>
      <c r="G2" s="162" t="s">
        <v>424</v>
      </c>
      <c r="H2" s="162" t="s">
        <v>425</v>
      </c>
      <c r="I2" s="164" t="s">
        <v>1499</v>
      </c>
      <c r="J2" s="164" t="s">
        <v>707</v>
      </c>
      <c r="K2" s="164" t="s">
        <v>2</v>
      </c>
      <c r="L2" s="164" t="s">
        <v>773</v>
      </c>
      <c r="M2" s="164" t="s">
        <v>424</v>
      </c>
      <c r="N2" s="164" t="s">
        <v>425</v>
      </c>
      <c r="O2" s="160" t="s">
        <v>1499</v>
      </c>
      <c r="P2" s="160" t="s">
        <v>707</v>
      </c>
      <c r="Q2" s="160" t="s">
        <v>2</v>
      </c>
      <c r="R2" s="160" t="s">
        <v>773</v>
      </c>
      <c r="S2" s="160" t="s">
        <v>424</v>
      </c>
      <c r="T2" s="160" t="s">
        <v>425</v>
      </c>
    </row>
    <row r="3" spans="1:20" s="182" customFormat="1" ht="15.75">
      <c r="A3" s="178" t="s">
        <v>185</v>
      </c>
      <c r="B3" s="178" t="s">
        <v>2297</v>
      </c>
      <c r="C3" s="179">
        <f>'III.1 NUOC-MAT'!I62</f>
        <v>56</v>
      </c>
      <c r="D3" s="179">
        <f>'III.1 NUOC-MAT'!V62</f>
        <v>15</v>
      </c>
      <c r="E3" s="179">
        <f>F3+G3+H3</f>
        <v>41</v>
      </c>
      <c r="F3" s="179">
        <f>'III.1 NUOC-MAT'!X62</f>
        <v>41</v>
      </c>
      <c r="G3" s="179">
        <f>'III.1 NUOC-MAT'!Y62</f>
        <v>0</v>
      </c>
      <c r="H3" s="179">
        <f>'III.1 NUOC-MAT'!Z62</f>
        <v>0</v>
      </c>
      <c r="I3" s="180"/>
      <c r="J3" s="180"/>
      <c r="K3" s="180"/>
      <c r="L3" s="180"/>
      <c r="M3" s="180"/>
      <c r="N3" s="180"/>
      <c r="O3" s="181"/>
      <c r="P3" s="181"/>
      <c r="Q3" s="181"/>
      <c r="R3" s="181"/>
      <c r="S3" s="181"/>
      <c r="T3" s="181"/>
    </row>
    <row r="4" spans="1:20" s="139" customFormat="1" ht="15.75">
      <c r="A4" s="138" t="s">
        <v>186</v>
      </c>
      <c r="B4" s="138" t="s">
        <v>187</v>
      </c>
      <c r="C4" s="163">
        <f aca="true" t="shared" si="0" ref="C4:T4">SUM(C5:C11)</f>
        <v>71</v>
      </c>
      <c r="D4" s="163">
        <f t="shared" si="0"/>
        <v>44</v>
      </c>
      <c r="E4" s="163">
        <f t="shared" si="0"/>
        <v>27</v>
      </c>
      <c r="F4" s="163">
        <f t="shared" si="0"/>
        <v>12</v>
      </c>
      <c r="G4" s="163">
        <f t="shared" si="0"/>
        <v>15</v>
      </c>
      <c r="H4" s="163">
        <f t="shared" si="0"/>
        <v>0</v>
      </c>
      <c r="I4" s="165">
        <f t="shared" si="0"/>
        <v>778</v>
      </c>
      <c r="J4" s="165">
        <f t="shared" si="0"/>
        <v>375</v>
      </c>
      <c r="K4" s="165">
        <f t="shared" si="0"/>
        <v>403</v>
      </c>
      <c r="L4" s="165">
        <f t="shared" si="0"/>
        <v>192</v>
      </c>
      <c r="M4" s="165">
        <f t="shared" si="0"/>
        <v>211</v>
      </c>
      <c r="N4" s="165">
        <f t="shared" si="0"/>
        <v>0</v>
      </c>
      <c r="O4" s="161">
        <f t="shared" si="0"/>
        <v>1557</v>
      </c>
      <c r="P4" s="161">
        <f t="shared" si="0"/>
        <v>735</v>
      </c>
      <c r="Q4" s="161">
        <f t="shared" si="0"/>
        <v>822</v>
      </c>
      <c r="R4" s="161">
        <f t="shared" si="0"/>
        <v>411</v>
      </c>
      <c r="S4" s="161">
        <f t="shared" si="0"/>
        <v>411</v>
      </c>
      <c r="T4" s="161">
        <f t="shared" si="0"/>
        <v>0</v>
      </c>
    </row>
    <row r="5" spans="1:20" ht="15.75">
      <c r="A5" s="123">
        <v>1</v>
      </c>
      <c r="B5" s="123" t="s">
        <v>3303</v>
      </c>
      <c r="C5" s="163">
        <v>5</v>
      </c>
      <c r="D5" s="163">
        <v>0</v>
      </c>
      <c r="E5" s="163">
        <v>5</v>
      </c>
      <c r="F5" s="163">
        <v>0</v>
      </c>
      <c r="G5" s="163">
        <v>5</v>
      </c>
      <c r="H5" s="163">
        <v>0</v>
      </c>
      <c r="I5" s="165">
        <v>23</v>
      </c>
      <c r="J5" s="165">
        <v>0</v>
      </c>
      <c r="K5" s="165">
        <v>23</v>
      </c>
      <c r="L5" s="165">
        <v>0</v>
      </c>
      <c r="M5" s="165">
        <v>23</v>
      </c>
      <c r="N5" s="165">
        <v>0</v>
      </c>
      <c r="O5" s="161">
        <v>28</v>
      </c>
      <c r="P5" s="161">
        <v>0</v>
      </c>
      <c r="Q5" s="161">
        <v>28</v>
      </c>
      <c r="R5" s="161">
        <v>0</v>
      </c>
      <c r="S5" s="161">
        <v>28</v>
      </c>
      <c r="T5" s="161">
        <v>0</v>
      </c>
    </row>
    <row r="6" spans="1:20" ht="15.75">
      <c r="A6" s="123">
        <v>2</v>
      </c>
      <c r="B6" s="123" t="s">
        <v>3304</v>
      </c>
      <c r="C6" s="163">
        <v>13</v>
      </c>
      <c r="D6" s="163">
        <v>12</v>
      </c>
      <c r="E6" s="163">
        <v>1</v>
      </c>
      <c r="F6" s="163">
        <v>0</v>
      </c>
      <c r="G6" s="163">
        <v>1</v>
      </c>
      <c r="H6" s="163">
        <v>0</v>
      </c>
      <c r="I6" s="165">
        <v>174</v>
      </c>
      <c r="J6" s="165">
        <v>107</v>
      </c>
      <c r="K6" s="165">
        <v>67</v>
      </c>
      <c r="L6" s="165">
        <v>26</v>
      </c>
      <c r="M6" s="165">
        <v>41</v>
      </c>
      <c r="N6" s="165">
        <v>0</v>
      </c>
      <c r="O6" s="161">
        <v>333</v>
      </c>
      <c r="P6" s="161">
        <v>209</v>
      </c>
      <c r="Q6" s="161">
        <v>124</v>
      </c>
      <c r="R6" s="161">
        <v>67</v>
      </c>
      <c r="S6" s="161">
        <v>57</v>
      </c>
      <c r="T6" s="161">
        <v>0</v>
      </c>
    </row>
    <row r="7" spans="1:20" ht="15.75">
      <c r="A7" s="123">
        <v>3</v>
      </c>
      <c r="B7" s="123" t="s">
        <v>3305</v>
      </c>
      <c r="C7" s="163">
        <v>7</v>
      </c>
      <c r="D7" s="163">
        <v>0</v>
      </c>
      <c r="E7" s="163">
        <v>7</v>
      </c>
      <c r="F7" s="163">
        <v>0</v>
      </c>
      <c r="G7" s="163">
        <v>7</v>
      </c>
      <c r="H7" s="163">
        <v>0</v>
      </c>
      <c r="I7" s="165">
        <v>37</v>
      </c>
      <c r="J7" s="165">
        <v>0</v>
      </c>
      <c r="K7" s="165">
        <v>37</v>
      </c>
      <c r="L7" s="165">
        <v>0</v>
      </c>
      <c r="M7" s="165">
        <v>37</v>
      </c>
      <c r="N7" s="165">
        <v>0</v>
      </c>
      <c r="O7" s="161">
        <v>56</v>
      </c>
      <c r="P7" s="161">
        <v>0</v>
      </c>
      <c r="Q7" s="161">
        <v>56</v>
      </c>
      <c r="R7" s="161">
        <v>0</v>
      </c>
      <c r="S7" s="161">
        <v>56</v>
      </c>
      <c r="T7" s="161">
        <v>0</v>
      </c>
    </row>
    <row r="8" spans="1:20" ht="15.75">
      <c r="A8" s="123">
        <v>4</v>
      </c>
      <c r="B8" s="123" t="s">
        <v>3306</v>
      </c>
      <c r="C8" s="163">
        <v>10</v>
      </c>
      <c r="D8" s="163">
        <v>3</v>
      </c>
      <c r="E8" s="163">
        <v>7</v>
      </c>
      <c r="F8" s="163">
        <v>7</v>
      </c>
      <c r="G8" s="163">
        <v>0</v>
      </c>
      <c r="H8" s="163">
        <v>0</v>
      </c>
      <c r="I8" s="165">
        <v>96</v>
      </c>
      <c r="J8" s="165">
        <v>26</v>
      </c>
      <c r="K8" s="165">
        <v>70</v>
      </c>
      <c r="L8" s="165">
        <v>70</v>
      </c>
      <c r="M8" s="165">
        <v>0</v>
      </c>
      <c r="N8" s="165">
        <v>0</v>
      </c>
      <c r="O8" s="161">
        <v>168</v>
      </c>
      <c r="P8" s="161">
        <v>46</v>
      </c>
      <c r="Q8" s="161">
        <v>122</v>
      </c>
      <c r="R8" s="161">
        <v>122</v>
      </c>
      <c r="S8" s="161">
        <v>0</v>
      </c>
      <c r="T8" s="161">
        <v>0</v>
      </c>
    </row>
    <row r="9" spans="1:20" ht="31.5">
      <c r="A9" s="123">
        <v>5</v>
      </c>
      <c r="B9" s="123" t="s">
        <v>3307</v>
      </c>
      <c r="C9" s="163">
        <v>7</v>
      </c>
      <c r="D9" s="163">
        <v>2</v>
      </c>
      <c r="E9" s="163">
        <v>5</v>
      </c>
      <c r="F9" s="163">
        <v>5</v>
      </c>
      <c r="G9" s="163">
        <v>0</v>
      </c>
      <c r="H9" s="163">
        <v>0</v>
      </c>
      <c r="I9" s="165">
        <v>95</v>
      </c>
      <c r="J9" s="165">
        <v>29</v>
      </c>
      <c r="K9" s="165">
        <v>66</v>
      </c>
      <c r="L9" s="165">
        <v>66</v>
      </c>
      <c r="M9" s="165">
        <v>0</v>
      </c>
      <c r="N9" s="165">
        <v>0</v>
      </c>
      <c r="O9" s="161">
        <v>150</v>
      </c>
      <c r="P9" s="161">
        <v>46</v>
      </c>
      <c r="Q9" s="161">
        <v>104</v>
      </c>
      <c r="R9" s="161">
        <v>104</v>
      </c>
      <c r="S9" s="161">
        <v>0</v>
      </c>
      <c r="T9" s="161">
        <v>0</v>
      </c>
    </row>
    <row r="10" spans="1:20" ht="15.75">
      <c r="A10" s="123">
        <v>6</v>
      </c>
      <c r="B10" s="123" t="s">
        <v>3308</v>
      </c>
      <c r="C10" s="163">
        <v>10</v>
      </c>
      <c r="D10" s="163">
        <v>10</v>
      </c>
      <c r="E10" s="163">
        <v>0</v>
      </c>
      <c r="F10" s="163">
        <v>0</v>
      </c>
      <c r="G10" s="163">
        <v>0</v>
      </c>
      <c r="H10" s="163">
        <v>0</v>
      </c>
      <c r="I10" s="165">
        <v>187</v>
      </c>
      <c r="J10" s="165">
        <v>134</v>
      </c>
      <c r="K10" s="165">
        <v>53</v>
      </c>
      <c r="L10" s="165">
        <v>0</v>
      </c>
      <c r="M10" s="165">
        <v>53</v>
      </c>
      <c r="N10" s="165">
        <v>0</v>
      </c>
      <c r="O10" s="161">
        <v>275</v>
      </c>
      <c r="P10" s="161">
        <v>218</v>
      </c>
      <c r="Q10" s="161">
        <v>57</v>
      </c>
      <c r="R10" s="161">
        <v>0</v>
      </c>
      <c r="S10" s="161">
        <v>57</v>
      </c>
      <c r="T10" s="161">
        <v>0</v>
      </c>
    </row>
    <row r="11" spans="1:20" ht="15.75">
      <c r="A11" s="123">
        <v>7</v>
      </c>
      <c r="B11" s="123" t="s">
        <v>3309</v>
      </c>
      <c r="C11" s="163">
        <v>19</v>
      </c>
      <c r="D11" s="163">
        <v>17</v>
      </c>
      <c r="E11" s="163">
        <v>2</v>
      </c>
      <c r="F11" s="163">
        <v>0</v>
      </c>
      <c r="G11" s="163">
        <v>2</v>
      </c>
      <c r="H11" s="163">
        <v>0</v>
      </c>
      <c r="I11" s="165">
        <v>166</v>
      </c>
      <c r="J11" s="165">
        <v>79</v>
      </c>
      <c r="K11" s="165">
        <v>87</v>
      </c>
      <c r="L11" s="165">
        <v>30</v>
      </c>
      <c r="M11" s="165">
        <v>57</v>
      </c>
      <c r="N11" s="165">
        <v>0</v>
      </c>
      <c r="O11" s="161">
        <v>547</v>
      </c>
      <c r="P11" s="161">
        <v>216</v>
      </c>
      <c r="Q11" s="161">
        <v>331</v>
      </c>
      <c r="R11" s="161">
        <v>118</v>
      </c>
      <c r="S11" s="161">
        <v>213</v>
      </c>
      <c r="T11" s="161">
        <v>0</v>
      </c>
    </row>
  </sheetData>
  <sheetProtection/>
  <mergeCells count="5">
    <mergeCell ref="A1:A2"/>
    <mergeCell ref="C1:H1"/>
    <mergeCell ref="O1:T1"/>
    <mergeCell ref="I1:N1"/>
    <mergeCell ref="B1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H6" sqref="H6"/>
    </sheetView>
  </sheetViews>
  <sheetFormatPr defaultColWidth="10.125" defaultRowHeight="14.25"/>
  <cols>
    <col min="1" max="1" width="3.625" style="155" bestFit="1" customWidth="1"/>
    <col min="2" max="2" width="9.25390625" style="155" customWidth="1"/>
    <col min="3" max="3" width="6.125" style="156" bestFit="1" customWidth="1"/>
    <col min="4" max="4" width="7.00390625" style="157" bestFit="1" customWidth="1"/>
    <col min="5" max="5" width="9.75390625" style="155" customWidth="1"/>
    <col min="6" max="6" width="6.625" style="155" customWidth="1"/>
    <col min="7" max="7" width="5.75390625" style="155" customWidth="1"/>
    <col min="8" max="8" width="8.875" style="125" customWidth="1"/>
    <col min="9" max="9" width="4.875" style="158" customWidth="1"/>
    <col min="10" max="10" width="5.00390625" style="155" bestFit="1" customWidth="1"/>
    <col min="11" max="11" width="4.375" style="155" customWidth="1"/>
    <col min="12" max="12" width="5.00390625" style="155" bestFit="1" customWidth="1"/>
    <col min="13" max="13" width="4.75390625" style="155" customWidth="1"/>
    <col min="14" max="14" width="6.625" style="155" customWidth="1"/>
    <col min="15" max="15" width="7.00390625" style="159" customWidth="1"/>
    <col min="16" max="16" width="5.00390625" style="155" customWidth="1"/>
    <col min="17" max="17" width="4.25390625" style="155" customWidth="1"/>
    <col min="18" max="18" width="5.125" style="155" customWidth="1"/>
    <col min="19" max="19" width="6.375" style="155" customWidth="1"/>
    <col min="20" max="20" width="6.125" style="146" customWidth="1"/>
    <col min="21" max="21" width="4.75390625" style="155" customWidth="1"/>
    <col min="22" max="22" width="6.75390625" style="155" customWidth="1"/>
    <col min="23" max="23" width="4.625" style="155" customWidth="1"/>
    <col min="24" max="24" width="5.375" style="155" customWidth="1"/>
    <col min="25" max="25" width="5.125" style="146" customWidth="1"/>
    <col min="26" max="26" width="4.875" style="146" customWidth="1"/>
    <col min="27" max="16384" width="10.125" style="146" customWidth="1"/>
  </cols>
  <sheetData>
    <row r="1" spans="1:26" ht="37.5" customHeight="1">
      <c r="A1" s="255" t="s">
        <v>456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</row>
    <row r="2" spans="1:26" s="125" customFormat="1" ht="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</row>
    <row r="3" spans="1:26" s="228" customFormat="1" ht="12">
      <c r="A3" s="256" t="s">
        <v>674</v>
      </c>
      <c r="B3" s="256" t="s">
        <v>795</v>
      </c>
      <c r="C3" s="257" t="s">
        <v>147</v>
      </c>
      <c r="D3" s="257"/>
      <c r="E3" s="256" t="s">
        <v>148</v>
      </c>
      <c r="F3" s="256" t="s">
        <v>149</v>
      </c>
      <c r="G3" s="256" t="s">
        <v>733</v>
      </c>
      <c r="H3" s="258" t="s">
        <v>796</v>
      </c>
      <c r="I3" s="251" t="s">
        <v>797</v>
      </c>
      <c r="J3" s="251"/>
      <c r="K3" s="251" t="s">
        <v>797</v>
      </c>
      <c r="L3" s="251"/>
      <c r="M3" s="251"/>
      <c r="N3" s="251" t="s">
        <v>150</v>
      </c>
      <c r="O3" s="251"/>
      <c r="P3" s="251"/>
      <c r="Q3" s="251"/>
      <c r="R3" s="251"/>
      <c r="S3" s="251"/>
      <c r="T3" s="251" t="s">
        <v>449</v>
      </c>
      <c r="U3" s="251" t="s">
        <v>707</v>
      </c>
      <c r="V3" s="251"/>
      <c r="W3" s="251"/>
      <c r="X3" s="256" t="s">
        <v>565</v>
      </c>
      <c r="Y3" s="256"/>
      <c r="Z3" s="256"/>
    </row>
    <row r="4" spans="1:26" s="228" customFormat="1" ht="12">
      <c r="A4" s="256"/>
      <c r="B4" s="256"/>
      <c r="C4" s="252" t="s">
        <v>708</v>
      </c>
      <c r="D4" s="252" t="s">
        <v>709</v>
      </c>
      <c r="E4" s="256"/>
      <c r="F4" s="256"/>
      <c r="G4" s="256"/>
      <c r="H4" s="259"/>
      <c r="I4" s="273" t="s">
        <v>800</v>
      </c>
      <c r="J4" s="274" t="s">
        <v>801</v>
      </c>
      <c r="K4" s="273" t="s">
        <v>151</v>
      </c>
      <c r="L4" s="273" t="s">
        <v>152</v>
      </c>
      <c r="M4" s="273" t="s">
        <v>153</v>
      </c>
      <c r="N4" s="273" t="s">
        <v>798</v>
      </c>
      <c r="O4" s="273" t="s">
        <v>468</v>
      </c>
      <c r="P4" s="273" t="s">
        <v>799</v>
      </c>
      <c r="Q4" s="273" t="s">
        <v>734</v>
      </c>
      <c r="R4" s="273"/>
      <c r="S4" s="273" t="s">
        <v>154</v>
      </c>
      <c r="T4" s="251"/>
      <c r="U4" s="273">
        <v>2007</v>
      </c>
      <c r="V4" s="274" t="s">
        <v>155</v>
      </c>
      <c r="W4" s="274" t="s">
        <v>156</v>
      </c>
      <c r="X4" s="273" t="s">
        <v>773</v>
      </c>
      <c r="Y4" s="273" t="s">
        <v>735</v>
      </c>
      <c r="Z4" s="273" t="s">
        <v>157</v>
      </c>
    </row>
    <row r="5" spans="1:26" s="228" customFormat="1" ht="36">
      <c r="A5" s="256"/>
      <c r="B5" s="256"/>
      <c r="C5" s="252"/>
      <c r="D5" s="252"/>
      <c r="E5" s="256"/>
      <c r="F5" s="256"/>
      <c r="G5" s="256"/>
      <c r="H5" s="250"/>
      <c r="I5" s="273"/>
      <c r="J5" s="274"/>
      <c r="K5" s="273"/>
      <c r="L5" s="273"/>
      <c r="M5" s="273"/>
      <c r="N5" s="273"/>
      <c r="O5" s="273"/>
      <c r="P5" s="273"/>
      <c r="Q5" s="241" t="s">
        <v>802</v>
      </c>
      <c r="R5" s="241" t="s">
        <v>803</v>
      </c>
      <c r="S5" s="273"/>
      <c r="T5" s="251"/>
      <c r="U5" s="273"/>
      <c r="V5" s="274"/>
      <c r="W5" s="274"/>
      <c r="X5" s="273"/>
      <c r="Y5" s="273"/>
      <c r="Z5" s="273"/>
    </row>
    <row r="6" spans="1:26" ht="33.75">
      <c r="A6" s="147">
        <v>1</v>
      </c>
      <c r="B6" s="148" t="s">
        <v>804</v>
      </c>
      <c r="C6" s="149">
        <v>291701.17</v>
      </c>
      <c r="D6" s="149">
        <v>2396912.6</v>
      </c>
      <c r="E6" s="148" t="s">
        <v>158</v>
      </c>
      <c r="F6" s="148" t="s">
        <v>667</v>
      </c>
      <c r="G6" s="148" t="s">
        <v>804</v>
      </c>
      <c r="H6" s="148" t="s">
        <v>466</v>
      </c>
      <c r="I6" s="140" t="s">
        <v>668</v>
      </c>
      <c r="J6" s="148" t="s">
        <v>668</v>
      </c>
      <c r="K6" s="148"/>
      <c r="L6" s="148" t="s">
        <v>668</v>
      </c>
      <c r="M6" s="148"/>
      <c r="N6" s="15" t="s">
        <v>668</v>
      </c>
      <c r="O6" s="15"/>
      <c r="P6" s="15"/>
      <c r="Q6" s="15"/>
      <c r="R6" s="15"/>
      <c r="S6" s="15"/>
      <c r="T6" s="2"/>
      <c r="U6" s="15"/>
      <c r="V6" s="140"/>
      <c r="W6" s="140"/>
      <c r="X6" s="140" t="s">
        <v>668</v>
      </c>
      <c r="Y6" s="140"/>
      <c r="Z6" s="140"/>
    </row>
    <row r="7" spans="1:26" ht="33.75">
      <c r="A7" s="147">
        <v>2</v>
      </c>
      <c r="B7" s="140" t="s">
        <v>805</v>
      </c>
      <c r="C7" s="149">
        <v>311381.06</v>
      </c>
      <c r="D7" s="149">
        <v>2500538.22</v>
      </c>
      <c r="E7" s="148" t="s">
        <v>470</v>
      </c>
      <c r="F7" s="148" t="s">
        <v>736</v>
      </c>
      <c r="G7" s="148" t="s">
        <v>737</v>
      </c>
      <c r="H7" s="148" t="s">
        <v>466</v>
      </c>
      <c r="I7" s="140" t="s">
        <v>668</v>
      </c>
      <c r="J7" s="148" t="s">
        <v>668</v>
      </c>
      <c r="K7" s="148"/>
      <c r="L7" s="148" t="s">
        <v>668</v>
      </c>
      <c r="M7" s="148"/>
      <c r="N7" s="15" t="s">
        <v>668</v>
      </c>
      <c r="O7" s="15"/>
      <c r="P7" s="15"/>
      <c r="Q7" s="15"/>
      <c r="R7" s="15"/>
      <c r="S7" s="15"/>
      <c r="T7" s="2"/>
      <c r="U7" s="15"/>
      <c r="V7" s="140" t="s">
        <v>668</v>
      </c>
      <c r="W7" s="140"/>
      <c r="X7" s="140"/>
      <c r="Y7" s="140"/>
      <c r="Z7" s="140"/>
    </row>
    <row r="8" spans="1:26" ht="33.75">
      <c r="A8" s="147">
        <v>3</v>
      </c>
      <c r="B8" s="148" t="s">
        <v>806</v>
      </c>
      <c r="C8" s="149">
        <v>539410.93</v>
      </c>
      <c r="D8" s="149">
        <v>2577415.39</v>
      </c>
      <c r="E8" s="148" t="s">
        <v>806</v>
      </c>
      <c r="F8" s="148" t="s">
        <v>738</v>
      </c>
      <c r="G8" s="148" t="s">
        <v>807</v>
      </c>
      <c r="H8" s="148" t="s">
        <v>466</v>
      </c>
      <c r="I8" s="140" t="s">
        <v>668</v>
      </c>
      <c r="J8" s="140"/>
      <c r="K8" s="140"/>
      <c r="L8" s="140" t="s">
        <v>668</v>
      </c>
      <c r="M8" s="140"/>
      <c r="N8" s="15" t="s">
        <v>668</v>
      </c>
      <c r="O8" s="15"/>
      <c r="P8" s="15"/>
      <c r="Q8" s="15"/>
      <c r="R8" s="15"/>
      <c r="S8" s="15"/>
      <c r="T8" s="2"/>
      <c r="U8" s="15"/>
      <c r="V8" s="140"/>
      <c r="W8" s="140"/>
      <c r="X8" s="140" t="s">
        <v>668</v>
      </c>
      <c r="Y8" s="140"/>
      <c r="Z8" s="140"/>
    </row>
    <row r="9" spans="1:26" ht="33.75">
      <c r="A9" s="147">
        <v>4</v>
      </c>
      <c r="B9" s="148" t="s">
        <v>808</v>
      </c>
      <c r="C9" s="149">
        <v>580001.54</v>
      </c>
      <c r="D9" s="149">
        <v>2544399.61</v>
      </c>
      <c r="E9" s="148" t="s">
        <v>159</v>
      </c>
      <c r="F9" s="148" t="s">
        <v>692</v>
      </c>
      <c r="G9" s="148" t="s">
        <v>739</v>
      </c>
      <c r="H9" s="148" t="s">
        <v>466</v>
      </c>
      <c r="I9" s="140" t="s">
        <v>668</v>
      </c>
      <c r="J9" s="140"/>
      <c r="K9" s="140"/>
      <c r="L9" s="140" t="s">
        <v>668</v>
      </c>
      <c r="M9" s="140"/>
      <c r="N9" s="15" t="s">
        <v>668</v>
      </c>
      <c r="O9" s="15"/>
      <c r="P9" s="15"/>
      <c r="Q9" s="15"/>
      <c r="R9" s="15"/>
      <c r="S9" s="15"/>
      <c r="T9" s="2"/>
      <c r="U9" s="15"/>
      <c r="V9" s="140"/>
      <c r="W9" s="140"/>
      <c r="X9" s="140" t="s">
        <v>668</v>
      </c>
      <c r="Y9" s="140"/>
      <c r="Z9" s="140"/>
    </row>
    <row r="10" spans="1:26" ht="33.75">
      <c r="A10" s="147">
        <v>5</v>
      </c>
      <c r="B10" s="140" t="s">
        <v>809</v>
      </c>
      <c r="C10" s="149">
        <v>250211.95</v>
      </c>
      <c r="D10" s="149">
        <v>2493305.15</v>
      </c>
      <c r="E10" s="140" t="s">
        <v>471</v>
      </c>
      <c r="F10" s="140" t="s">
        <v>743</v>
      </c>
      <c r="G10" s="140" t="s">
        <v>742</v>
      </c>
      <c r="H10" s="148" t="s">
        <v>466</v>
      </c>
      <c r="I10" s="140" t="s">
        <v>668</v>
      </c>
      <c r="J10" s="140" t="s">
        <v>668</v>
      </c>
      <c r="K10" s="140"/>
      <c r="L10" s="140" t="s">
        <v>668</v>
      </c>
      <c r="M10" s="140"/>
      <c r="N10" s="15" t="s">
        <v>668</v>
      </c>
      <c r="O10" s="15"/>
      <c r="P10" s="15"/>
      <c r="Q10" s="15"/>
      <c r="R10" s="15"/>
      <c r="S10" s="15"/>
      <c r="T10" s="2"/>
      <c r="U10" s="15"/>
      <c r="V10" s="140" t="s">
        <v>668</v>
      </c>
      <c r="W10" s="140" t="s">
        <v>668</v>
      </c>
      <c r="X10" s="140"/>
      <c r="Y10" s="140"/>
      <c r="Z10" s="140"/>
    </row>
    <row r="11" spans="1:26" ht="33.75">
      <c r="A11" s="147">
        <v>6</v>
      </c>
      <c r="B11" s="140" t="s">
        <v>810</v>
      </c>
      <c r="C11" s="149">
        <v>371370.5</v>
      </c>
      <c r="D11" s="149">
        <v>2509882.94</v>
      </c>
      <c r="E11" s="140" t="s">
        <v>472</v>
      </c>
      <c r="F11" s="140" t="s">
        <v>671</v>
      </c>
      <c r="G11" s="140" t="s">
        <v>744</v>
      </c>
      <c r="H11" s="148" t="s">
        <v>466</v>
      </c>
      <c r="I11" s="140" t="s">
        <v>668</v>
      </c>
      <c r="J11" s="140" t="s">
        <v>668</v>
      </c>
      <c r="K11" s="140"/>
      <c r="L11" s="140" t="s">
        <v>668</v>
      </c>
      <c r="M11" s="140"/>
      <c r="N11" s="15" t="s">
        <v>668</v>
      </c>
      <c r="O11" s="15"/>
      <c r="P11" s="15"/>
      <c r="Q11" s="15"/>
      <c r="R11" s="15"/>
      <c r="S11" s="15"/>
      <c r="T11" s="2" t="s">
        <v>668</v>
      </c>
      <c r="U11" s="15"/>
      <c r="V11" s="140" t="s">
        <v>668</v>
      </c>
      <c r="W11" s="140" t="s">
        <v>668</v>
      </c>
      <c r="X11" s="140"/>
      <c r="Y11" s="140"/>
      <c r="Z11" s="140"/>
    </row>
    <row r="12" spans="1:26" ht="33.75">
      <c r="A12" s="147">
        <v>7</v>
      </c>
      <c r="B12" s="140" t="s">
        <v>811</v>
      </c>
      <c r="C12" s="149">
        <v>422796.73</v>
      </c>
      <c r="D12" s="149">
        <v>2513172.23</v>
      </c>
      <c r="E12" s="140" t="s">
        <v>473</v>
      </c>
      <c r="F12" s="140" t="s">
        <v>671</v>
      </c>
      <c r="G12" s="140" t="s">
        <v>745</v>
      </c>
      <c r="H12" s="148" t="s">
        <v>466</v>
      </c>
      <c r="I12" s="140" t="s">
        <v>668</v>
      </c>
      <c r="J12" s="140" t="s">
        <v>668</v>
      </c>
      <c r="K12" s="140"/>
      <c r="L12" s="140" t="s">
        <v>668</v>
      </c>
      <c r="M12" s="140"/>
      <c r="N12" s="15" t="s">
        <v>668</v>
      </c>
      <c r="O12" s="15"/>
      <c r="P12" s="15"/>
      <c r="Q12" s="15"/>
      <c r="R12" s="15"/>
      <c r="S12" s="15"/>
      <c r="T12" s="2"/>
      <c r="U12" s="15"/>
      <c r="V12" s="140" t="s">
        <v>668</v>
      </c>
      <c r="W12" s="140" t="s">
        <v>668</v>
      </c>
      <c r="X12" s="140"/>
      <c r="Y12" s="140"/>
      <c r="Z12" s="140"/>
    </row>
    <row r="13" spans="1:26" ht="33.75">
      <c r="A13" s="147">
        <v>8</v>
      </c>
      <c r="B13" s="140" t="s">
        <v>812</v>
      </c>
      <c r="C13" s="149">
        <v>484741.95</v>
      </c>
      <c r="D13" s="149">
        <v>2536295.55</v>
      </c>
      <c r="E13" s="140" t="s">
        <v>160</v>
      </c>
      <c r="F13" s="140" t="s">
        <v>693</v>
      </c>
      <c r="G13" s="140" t="s">
        <v>746</v>
      </c>
      <c r="H13" s="148" t="s">
        <v>466</v>
      </c>
      <c r="I13" s="140" t="s">
        <v>668</v>
      </c>
      <c r="J13" s="140" t="s">
        <v>668</v>
      </c>
      <c r="K13" s="140"/>
      <c r="L13" s="140" t="s">
        <v>668</v>
      </c>
      <c r="M13" s="140"/>
      <c r="N13" s="15" t="s">
        <v>668</v>
      </c>
      <c r="O13" s="15"/>
      <c r="P13" s="15"/>
      <c r="Q13" s="15"/>
      <c r="R13" s="15"/>
      <c r="S13" s="15"/>
      <c r="T13" s="2" t="s">
        <v>668</v>
      </c>
      <c r="U13" s="15"/>
      <c r="V13" s="140" t="s">
        <v>668</v>
      </c>
      <c r="W13" s="140" t="s">
        <v>668</v>
      </c>
      <c r="X13" s="140"/>
      <c r="Y13" s="140"/>
      <c r="Z13" s="140"/>
    </row>
    <row r="14" spans="1:26" ht="33.75">
      <c r="A14" s="147">
        <v>9</v>
      </c>
      <c r="B14" s="140" t="s">
        <v>813</v>
      </c>
      <c r="C14" s="149">
        <v>496368.84</v>
      </c>
      <c r="D14" s="149">
        <v>2564807.7</v>
      </c>
      <c r="E14" s="140" t="s">
        <v>161</v>
      </c>
      <c r="F14" s="140" t="s">
        <v>693</v>
      </c>
      <c r="G14" s="140" t="s">
        <v>474</v>
      </c>
      <c r="H14" s="148" t="s">
        <v>466</v>
      </c>
      <c r="I14" s="140" t="s">
        <v>668</v>
      </c>
      <c r="J14" s="140" t="s">
        <v>668</v>
      </c>
      <c r="K14" s="140"/>
      <c r="L14" s="140" t="s">
        <v>668</v>
      </c>
      <c r="M14" s="140"/>
      <c r="N14" s="15" t="s">
        <v>668</v>
      </c>
      <c r="O14" s="15"/>
      <c r="P14" s="15"/>
      <c r="Q14" s="15"/>
      <c r="R14" s="15"/>
      <c r="S14" s="15"/>
      <c r="T14" s="2"/>
      <c r="U14" s="15"/>
      <c r="V14" s="140"/>
      <c r="W14" s="140"/>
      <c r="X14" s="140" t="s">
        <v>668</v>
      </c>
      <c r="Y14" s="140"/>
      <c r="Z14" s="140"/>
    </row>
    <row r="15" spans="1:26" ht="33.75">
      <c r="A15" s="147">
        <v>10</v>
      </c>
      <c r="B15" s="140" t="s">
        <v>814</v>
      </c>
      <c r="C15" s="149">
        <v>292332.88</v>
      </c>
      <c r="D15" s="149">
        <v>2388821.54</v>
      </c>
      <c r="E15" s="140" t="s">
        <v>162</v>
      </c>
      <c r="F15" s="140" t="s">
        <v>741</v>
      </c>
      <c r="G15" s="140" t="s">
        <v>814</v>
      </c>
      <c r="H15" s="148" t="s">
        <v>466</v>
      </c>
      <c r="I15" s="140" t="s">
        <v>668</v>
      </c>
      <c r="J15" s="140" t="s">
        <v>668</v>
      </c>
      <c r="K15" s="140"/>
      <c r="L15" s="140" t="s">
        <v>668</v>
      </c>
      <c r="M15" s="140"/>
      <c r="N15" s="15" t="s">
        <v>668</v>
      </c>
      <c r="O15" s="15"/>
      <c r="P15" s="15"/>
      <c r="Q15" s="15"/>
      <c r="R15" s="15"/>
      <c r="S15" s="15"/>
      <c r="T15" s="2"/>
      <c r="U15" s="15"/>
      <c r="V15" s="140"/>
      <c r="W15" s="140"/>
      <c r="X15" s="140" t="s">
        <v>668</v>
      </c>
      <c r="Y15" s="140"/>
      <c r="Z15" s="140"/>
    </row>
    <row r="16" spans="1:26" ht="33.75">
      <c r="A16" s="147">
        <v>11</v>
      </c>
      <c r="B16" s="140" t="s">
        <v>815</v>
      </c>
      <c r="C16" s="149">
        <v>281811.11</v>
      </c>
      <c r="D16" s="149">
        <v>2357157.16</v>
      </c>
      <c r="E16" s="140" t="s">
        <v>163</v>
      </c>
      <c r="F16" s="140" t="s">
        <v>741</v>
      </c>
      <c r="G16" s="140" t="s">
        <v>740</v>
      </c>
      <c r="H16" s="148" t="s">
        <v>466</v>
      </c>
      <c r="I16" s="140" t="s">
        <v>668</v>
      </c>
      <c r="J16" s="140" t="s">
        <v>668</v>
      </c>
      <c r="K16" s="140"/>
      <c r="L16" s="140" t="s">
        <v>668</v>
      </c>
      <c r="M16" s="140"/>
      <c r="N16" s="15" t="s">
        <v>668</v>
      </c>
      <c r="O16" s="15"/>
      <c r="P16" s="15"/>
      <c r="Q16" s="15"/>
      <c r="R16" s="15"/>
      <c r="S16" s="15"/>
      <c r="T16" s="2"/>
      <c r="U16" s="15"/>
      <c r="V16" s="140"/>
      <c r="W16" s="140"/>
      <c r="X16" s="140" t="s">
        <v>668</v>
      </c>
      <c r="Y16" s="140"/>
      <c r="Z16" s="140"/>
    </row>
    <row r="17" spans="1:26" ht="56.25">
      <c r="A17" s="147">
        <v>12</v>
      </c>
      <c r="B17" s="140" t="s">
        <v>816</v>
      </c>
      <c r="C17" s="151">
        <v>705325.67</v>
      </c>
      <c r="D17" s="151">
        <v>2427224.95</v>
      </c>
      <c r="E17" s="140" t="s">
        <v>164</v>
      </c>
      <c r="F17" s="140" t="s">
        <v>691</v>
      </c>
      <c r="G17" s="140" t="s">
        <v>566</v>
      </c>
      <c r="H17" s="148" t="s">
        <v>475</v>
      </c>
      <c r="I17" s="140" t="s">
        <v>668</v>
      </c>
      <c r="J17" s="140" t="s">
        <v>668</v>
      </c>
      <c r="K17" s="140"/>
      <c r="L17" s="140" t="s">
        <v>668</v>
      </c>
      <c r="M17" s="140"/>
      <c r="N17" s="15" t="s">
        <v>668</v>
      </c>
      <c r="O17" s="15"/>
      <c r="P17" s="15"/>
      <c r="Q17" s="15"/>
      <c r="R17" s="15"/>
      <c r="S17" s="15"/>
      <c r="T17" s="2"/>
      <c r="U17" s="15"/>
      <c r="V17" s="140"/>
      <c r="W17" s="140"/>
      <c r="X17" s="140" t="s">
        <v>668</v>
      </c>
      <c r="Y17" s="140"/>
      <c r="Z17" s="140"/>
    </row>
    <row r="18" spans="1:26" ht="56.25">
      <c r="A18" s="147">
        <v>13</v>
      </c>
      <c r="B18" s="140" t="s">
        <v>817</v>
      </c>
      <c r="C18" s="151">
        <v>695609</v>
      </c>
      <c r="D18" s="151">
        <v>2430881.74</v>
      </c>
      <c r="E18" s="140" t="s">
        <v>165</v>
      </c>
      <c r="F18" s="140" t="s">
        <v>691</v>
      </c>
      <c r="G18" s="140" t="s">
        <v>567</v>
      </c>
      <c r="H18" s="148" t="s">
        <v>475</v>
      </c>
      <c r="I18" s="140" t="s">
        <v>668</v>
      </c>
      <c r="J18" s="140" t="s">
        <v>668</v>
      </c>
      <c r="K18" s="140"/>
      <c r="L18" s="140" t="s">
        <v>668</v>
      </c>
      <c r="M18" s="140"/>
      <c r="N18" s="15" t="s">
        <v>668</v>
      </c>
      <c r="O18" s="15"/>
      <c r="P18" s="15"/>
      <c r="Q18" s="15"/>
      <c r="R18" s="15"/>
      <c r="S18" s="15"/>
      <c r="T18" s="2"/>
      <c r="U18" s="15"/>
      <c r="V18" s="140"/>
      <c r="W18" s="140"/>
      <c r="X18" s="140" t="s">
        <v>668</v>
      </c>
      <c r="Y18" s="140"/>
      <c r="Z18" s="140"/>
    </row>
    <row r="19" spans="1:26" ht="56.25">
      <c r="A19" s="147">
        <v>14</v>
      </c>
      <c r="B19" s="140" t="s">
        <v>818</v>
      </c>
      <c r="C19" s="149">
        <v>672539.76</v>
      </c>
      <c r="D19" s="149">
        <v>2456768.15</v>
      </c>
      <c r="E19" s="140" t="s">
        <v>166</v>
      </c>
      <c r="F19" s="140" t="s">
        <v>747</v>
      </c>
      <c r="G19" s="140" t="s">
        <v>749</v>
      </c>
      <c r="H19" s="148" t="s">
        <v>475</v>
      </c>
      <c r="I19" s="140" t="s">
        <v>668</v>
      </c>
      <c r="J19" s="140" t="s">
        <v>668</v>
      </c>
      <c r="K19" s="140"/>
      <c r="L19" s="140" t="s">
        <v>668</v>
      </c>
      <c r="M19" s="140"/>
      <c r="N19" s="15" t="s">
        <v>668</v>
      </c>
      <c r="O19" s="15"/>
      <c r="P19" s="15"/>
      <c r="Q19" s="15"/>
      <c r="R19" s="15"/>
      <c r="S19" s="15"/>
      <c r="T19" s="2"/>
      <c r="U19" s="15"/>
      <c r="V19" s="140" t="s">
        <v>668</v>
      </c>
      <c r="W19" s="140" t="s">
        <v>668</v>
      </c>
      <c r="X19" s="140"/>
      <c r="Y19" s="140"/>
      <c r="Z19" s="140"/>
    </row>
    <row r="20" spans="1:26" ht="56.25">
      <c r="A20" s="147">
        <v>15</v>
      </c>
      <c r="B20" s="140" t="s">
        <v>819</v>
      </c>
      <c r="C20" s="149">
        <v>656189.66</v>
      </c>
      <c r="D20" s="149">
        <v>2537639.28</v>
      </c>
      <c r="E20" s="140" t="s">
        <v>538</v>
      </c>
      <c r="F20" s="140" t="s">
        <v>692</v>
      </c>
      <c r="G20" s="140" t="s">
        <v>750</v>
      </c>
      <c r="H20" s="148" t="s">
        <v>475</v>
      </c>
      <c r="I20" s="140" t="s">
        <v>668</v>
      </c>
      <c r="J20" s="140" t="s">
        <v>668</v>
      </c>
      <c r="K20" s="140"/>
      <c r="L20" s="140" t="s">
        <v>668</v>
      </c>
      <c r="M20" s="140"/>
      <c r="N20" s="15" t="s">
        <v>668</v>
      </c>
      <c r="O20" s="15"/>
      <c r="P20" s="15"/>
      <c r="Q20" s="15"/>
      <c r="R20" s="15"/>
      <c r="S20" s="15"/>
      <c r="T20" s="2" t="s">
        <v>668</v>
      </c>
      <c r="U20" s="15"/>
      <c r="V20" s="140" t="s">
        <v>668</v>
      </c>
      <c r="W20" s="140" t="s">
        <v>668</v>
      </c>
      <c r="X20" s="140"/>
      <c r="Y20" s="140"/>
      <c r="Z20" s="140"/>
    </row>
    <row r="21" spans="1:26" ht="56.25">
      <c r="A21" s="147">
        <v>16</v>
      </c>
      <c r="B21" s="140" t="s">
        <v>820</v>
      </c>
      <c r="C21" s="149">
        <v>663977.57</v>
      </c>
      <c r="D21" s="149">
        <v>2499394.73</v>
      </c>
      <c r="E21" s="140" t="s">
        <v>167</v>
      </c>
      <c r="F21" s="140" t="s">
        <v>692</v>
      </c>
      <c r="G21" s="140" t="s">
        <v>821</v>
      </c>
      <c r="H21" s="148" t="s">
        <v>475</v>
      </c>
      <c r="I21" s="140" t="s">
        <v>668</v>
      </c>
      <c r="J21" s="140" t="s">
        <v>668</v>
      </c>
      <c r="K21" s="140"/>
      <c r="L21" s="140" t="s">
        <v>668</v>
      </c>
      <c r="M21" s="140"/>
      <c r="N21" s="15" t="s">
        <v>668</v>
      </c>
      <c r="O21" s="15"/>
      <c r="P21" s="15"/>
      <c r="Q21" s="15"/>
      <c r="R21" s="15"/>
      <c r="S21" s="15"/>
      <c r="T21" s="2"/>
      <c r="U21" s="15"/>
      <c r="V21" s="140"/>
      <c r="W21" s="140"/>
      <c r="X21" s="140" t="s">
        <v>668</v>
      </c>
      <c r="Y21" s="140"/>
      <c r="Z21" s="140"/>
    </row>
    <row r="22" spans="1:26" ht="56.25">
      <c r="A22" s="147">
        <v>17</v>
      </c>
      <c r="B22" s="140" t="s">
        <v>822</v>
      </c>
      <c r="C22" s="149">
        <v>661731.24</v>
      </c>
      <c r="D22" s="149">
        <v>2486177.96</v>
      </c>
      <c r="E22" s="140" t="s">
        <v>168</v>
      </c>
      <c r="F22" s="140" t="s">
        <v>692</v>
      </c>
      <c r="G22" s="140" t="s">
        <v>751</v>
      </c>
      <c r="H22" s="148" t="s">
        <v>475</v>
      </c>
      <c r="I22" s="140" t="s">
        <v>668</v>
      </c>
      <c r="J22" s="140"/>
      <c r="K22" s="140"/>
      <c r="L22" s="140" t="s">
        <v>668</v>
      </c>
      <c r="M22" s="140"/>
      <c r="N22" s="15" t="s">
        <v>668</v>
      </c>
      <c r="O22" s="15"/>
      <c r="P22" s="15"/>
      <c r="Q22" s="15"/>
      <c r="R22" s="15"/>
      <c r="S22" s="15"/>
      <c r="T22" s="2" t="s">
        <v>668</v>
      </c>
      <c r="U22" s="15"/>
      <c r="V22" s="140"/>
      <c r="W22" s="140"/>
      <c r="X22" s="140" t="s">
        <v>668</v>
      </c>
      <c r="Y22" s="140"/>
      <c r="Z22" s="140"/>
    </row>
    <row r="23" spans="1:26" ht="56.25">
      <c r="A23" s="147">
        <v>18</v>
      </c>
      <c r="B23" s="140" t="s">
        <v>823</v>
      </c>
      <c r="C23" s="149">
        <v>601754.67</v>
      </c>
      <c r="D23" s="149">
        <v>2537448.42</v>
      </c>
      <c r="E23" s="140" t="s">
        <v>487</v>
      </c>
      <c r="F23" s="140" t="s">
        <v>692</v>
      </c>
      <c r="G23" s="140" t="s">
        <v>751</v>
      </c>
      <c r="H23" s="148" t="s">
        <v>467</v>
      </c>
      <c r="I23" s="140" t="s">
        <v>668</v>
      </c>
      <c r="J23" s="140" t="s">
        <v>668</v>
      </c>
      <c r="K23" s="140"/>
      <c r="L23" s="140" t="s">
        <v>668</v>
      </c>
      <c r="M23" s="140"/>
      <c r="N23" s="15" t="s">
        <v>668</v>
      </c>
      <c r="O23" s="15"/>
      <c r="P23" s="15"/>
      <c r="Q23" s="15"/>
      <c r="R23" s="15"/>
      <c r="S23" s="15"/>
      <c r="T23" s="2"/>
      <c r="U23" s="15"/>
      <c r="V23" s="140" t="s">
        <v>668</v>
      </c>
      <c r="W23" s="140" t="s">
        <v>668</v>
      </c>
      <c r="X23" s="140"/>
      <c r="Y23" s="140"/>
      <c r="Z23" s="140"/>
    </row>
    <row r="24" spans="1:26" ht="56.25">
      <c r="A24" s="147">
        <v>19</v>
      </c>
      <c r="B24" s="152" t="s">
        <v>539</v>
      </c>
      <c r="C24" s="149">
        <v>592377.13</v>
      </c>
      <c r="D24" s="149">
        <v>2536931.15</v>
      </c>
      <c r="E24" s="140" t="s">
        <v>169</v>
      </c>
      <c r="F24" s="140" t="s">
        <v>692</v>
      </c>
      <c r="G24" s="152" t="s">
        <v>488</v>
      </c>
      <c r="H24" s="148" t="s">
        <v>475</v>
      </c>
      <c r="I24" s="140" t="s">
        <v>668</v>
      </c>
      <c r="J24" s="140" t="s">
        <v>668</v>
      </c>
      <c r="K24" s="140"/>
      <c r="L24" s="140" t="s">
        <v>668</v>
      </c>
      <c r="M24" s="140"/>
      <c r="N24" s="15" t="s">
        <v>668</v>
      </c>
      <c r="O24" s="15"/>
      <c r="P24" s="15"/>
      <c r="Q24" s="15"/>
      <c r="R24" s="15"/>
      <c r="S24" s="15"/>
      <c r="T24" s="2"/>
      <c r="U24" s="15"/>
      <c r="V24" s="140"/>
      <c r="W24" s="140"/>
      <c r="X24" s="140" t="s">
        <v>668</v>
      </c>
      <c r="Y24" s="140"/>
      <c r="Z24" s="140"/>
    </row>
    <row r="25" spans="1:26" ht="33.75">
      <c r="A25" s="147">
        <v>20</v>
      </c>
      <c r="B25" s="140" t="s">
        <v>825</v>
      </c>
      <c r="C25" s="149">
        <v>458255.85</v>
      </c>
      <c r="D25" s="149">
        <v>2269590.29</v>
      </c>
      <c r="E25" s="140" t="s">
        <v>170</v>
      </c>
      <c r="F25" s="140" t="s">
        <v>752</v>
      </c>
      <c r="G25" s="140" t="s">
        <v>824</v>
      </c>
      <c r="H25" s="148" t="s">
        <v>476</v>
      </c>
      <c r="I25" s="140" t="s">
        <v>668</v>
      </c>
      <c r="J25" s="140"/>
      <c r="K25" s="140"/>
      <c r="L25" s="140" t="s">
        <v>668</v>
      </c>
      <c r="M25" s="140"/>
      <c r="N25" s="15" t="s">
        <v>668</v>
      </c>
      <c r="O25" s="15"/>
      <c r="P25" s="15"/>
      <c r="Q25" s="15"/>
      <c r="R25" s="15"/>
      <c r="S25" s="15"/>
      <c r="T25" s="2"/>
      <c r="U25" s="15"/>
      <c r="V25" s="140"/>
      <c r="W25" s="140"/>
      <c r="X25" s="140" t="s">
        <v>668</v>
      </c>
      <c r="Y25" s="140"/>
      <c r="Z25" s="140"/>
    </row>
    <row r="26" spans="1:26" ht="33.75">
      <c r="A26" s="147">
        <v>21</v>
      </c>
      <c r="B26" s="140" t="s">
        <v>540</v>
      </c>
      <c r="C26" s="149">
        <v>299264.9</v>
      </c>
      <c r="D26" s="149">
        <v>2323314.14</v>
      </c>
      <c r="E26" s="140" t="s">
        <v>171</v>
      </c>
      <c r="F26" s="140" t="s">
        <v>667</v>
      </c>
      <c r="G26" s="140" t="s">
        <v>824</v>
      </c>
      <c r="H26" s="148" t="s">
        <v>476</v>
      </c>
      <c r="I26" s="140" t="s">
        <v>668</v>
      </c>
      <c r="J26" s="140" t="s">
        <v>668</v>
      </c>
      <c r="K26" s="140"/>
      <c r="L26" s="140" t="s">
        <v>668</v>
      </c>
      <c r="M26" s="140"/>
      <c r="N26" s="15" t="s">
        <v>668</v>
      </c>
      <c r="O26" s="15"/>
      <c r="P26" s="15"/>
      <c r="Q26" s="15"/>
      <c r="R26" s="15"/>
      <c r="S26" s="15"/>
      <c r="T26" s="2"/>
      <c r="U26" s="15"/>
      <c r="V26" s="140"/>
      <c r="W26" s="140"/>
      <c r="X26" s="140" t="s">
        <v>668</v>
      </c>
      <c r="Y26" s="140"/>
      <c r="Z26" s="140"/>
    </row>
    <row r="27" spans="1:26" ht="33.75">
      <c r="A27" s="147">
        <v>22</v>
      </c>
      <c r="B27" s="140" t="s">
        <v>826</v>
      </c>
      <c r="C27" s="149">
        <v>438041.08</v>
      </c>
      <c r="D27" s="149">
        <v>2257175.42</v>
      </c>
      <c r="E27" s="140" t="s">
        <v>172</v>
      </c>
      <c r="F27" s="140" t="s">
        <v>752</v>
      </c>
      <c r="G27" s="140" t="s">
        <v>826</v>
      </c>
      <c r="H27" s="148" t="s">
        <v>476</v>
      </c>
      <c r="I27" s="140" t="s">
        <v>668</v>
      </c>
      <c r="J27" s="140" t="s">
        <v>668</v>
      </c>
      <c r="K27" s="140"/>
      <c r="L27" s="140" t="s">
        <v>668</v>
      </c>
      <c r="M27" s="140"/>
      <c r="N27" s="15" t="s">
        <v>668</v>
      </c>
      <c r="O27" s="15"/>
      <c r="P27" s="15"/>
      <c r="Q27" s="15"/>
      <c r="R27" s="15"/>
      <c r="S27" s="15"/>
      <c r="T27" s="2"/>
      <c r="U27" s="15"/>
      <c r="V27" s="140"/>
      <c r="W27" s="140"/>
      <c r="X27" s="140" t="s">
        <v>668</v>
      </c>
      <c r="Y27" s="140"/>
      <c r="Z27" s="140"/>
    </row>
    <row r="28" spans="1:26" ht="33.75">
      <c r="A28" s="147">
        <v>23</v>
      </c>
      <c r="B28" s="140" t="s">
        <v>489</v>
      </c>
      <c r="C28" s="149">
        <v>471017.62</v>
      </c>
      <c r="D28" s="149">
        <v>2256729.78</v>
      </c>
      <c r="E28" s="140" t="s">
        <v>173</v>
      </c>
      <c r="F28" s="140" t="s">
        <v>752</v>
      </c>
      <c r="G28" s="140" t="s">
        <v>489</v>
      </c>
      <c r="H28" s="148" t="s">
        <v>476</v>
      </c>
      <c r="I28" s="140" t="s">
        <v>668</v>
      </c>
      <c r="J28" s="140" t="s">
        <v>668</v>
      </c>
      <c r="K28" s="140"/>
      <c r="L28" s="140" t="s">
        <v>668</v>
      </c>
      <c r="M28" s="140"/>
      <c r="N28" s="15" t="s">
        <v>668</v>
      </c>
      <c r="O28" s="15"/>
      <c r="P28" s="15"/>
      <c r="Q28" s="15"/>
      <c r="R28" s="15"/>
      <c r="S28" s="15"/>
      <c r="T28" s="2"/>
      <c r="U28" s="15"/>
      <c r="V28" s="140"/>
      <c r="W28" s="140"/>
      <c r="X28" s="140" t="s">
        <v>668</v>
      </c>
      <c r="Y28" s="140"/>
      <c r="Z28" s="140"/>
    </row>
    <row r="29" spans="1:26" ht="33.75">
      <c r="A29" s="147">
        <v>24</v>
      </c>
      <c r="B29" s="140" t="s">
        <v>541</v>
      </c>
      <c r="C29" s="149">
        <v>460520.58</v>
      </c>
      <c r="D29" s="149">
        <v>2244747.33</v>
      </c>
      <c r="E29" s="140" t="s">
        <v>174</v>
      </c>
      <c r="F29" s="140" t="s">
        <v>752</v>
      </c>
      <c r="G29" s="140" t="s">
        <v>490</v>
      </c>
      <c r="H29" s="148" t="s">
        <v>476</v>
      </c>
      <c r="I29" s="140" t="s">
        <v>668</v>
      </c>
      <c r="J29" s="140" t="s">
        <v>668</v>
      </c>
      <c r="K29" s="140"/>
      <c r="L29" s="140" t="s">
        <v>668</v>
      </c>
      <c r="M29" s="140"/>
      <c r="N29" s="15" t="s">
        <v>668</v>
      </c>
      <c r="O29" s="15"/>
      <c r="P29" s="15"/>
      <c r="Q29" s="15"/>
      <c r="R29" s="15"/>
      <c r="S29" s="15"/>
      <c r="T29" s="2"/>
      <c r="U29" s="15"/>
      <c r="V29" s="140"/>
      <c r="W29" s="140"/>
      <c r="X29" s="140" t="s">
        <v>668</v>
      </c>
      <c r="Y29" s="140"/>
      <c r="Z29" s="140"/>
    </row>
    <row r="30" spans="1:26" ht="33.75">
      <c r="A30" s="147">
        <v>25</v>
      </c>
      <c r="B30" s="140" t="s">
        <v>542</v>
      </c>
      <c r="C30" s="149">
        <v>484733.07</v>
      </c>
      <c r="D30" s="149">
        <v>2228320.96</v>
      </c>
      <c r="E30" s="140" t="s">
        <v>175</v>
      </c>
      <c r="F30" s="140" t="s">
        <v>752</v>
      </c>
      <c r="G30" s="140" t="s">
        <v>491</v>
      </c>
      <c r="H30" s="148" t="s">
        <v>476</v>
      </c>
      <c r="I30" s="140" t="s">
        <v>668</v>
      </c>
      <c r="J30" s="140" t="s">
        <v>668</v>
      </c>
      <c r="K30" s="140"/>
      <c r="L30" s="140" t="s">
        <v>668</v>
      </c>
      <c r="M30" s="140"/>
      <c r="N30" s="15" t="s">
        <v>668</v>
      </c>
      <c r="O30" s="15"/>
      <c r="P30" s="15"/>
      <c r="Q30" s="15"/>
      <c r="R30" s="15"/>
      <c r="S30" s="15"/>
      <c r="T30" s="2"/>
      <c r="U30" s="15"/>
      <c r="V30" s="140"/>
      <c r="W30" s="140"/>
      <c r="X30" s="140" t="s">
        <v>668</v>
      </c>
      <c r="Y30" s="140"/>
      <c r="Z30" s="140"/>
    </row>
    <row r="31" spans="1:26" ht="33.75">
      <c r="A31" s="147">
        <v>26</v>
      </c>
      <c r="B31" s="140" t="s">
        <v>543</v>
      </c>
      <c r="C31" s="149">
        <v>484015.11</v>
      </c>
      <c r="D31" s="149">
        <v>2202623.04</v>
      </c>
      <c r="E31" s="140" t="s">
        <v>176</v>
      </c>
      <c r="F31" s="140" t="s">
        <v>752</v>
      </c>
      <c r="G31" s="140" t="s">
        <v>492</v>
      </c>
      <c r="H31" s="148" t="s">
        <v>476</v>
      </c>
      <c r="I31" s="140" t="s">
        <v>668</v>
      </c>
      <c r="J31" s="140" t="s">
        <v>668</v>
      </c>
      <c r="K31" s="140"/>
      <c r="L31" s="140" t="s">
        <v>668</v>
      </c>
      <c r="M31" s="140"/>
      <c r="N31" s="15" t="s">
        <v>668</v>
      </c>
      <c r="O31" s="15"/>
      <c r="P31" s="15"/>
      <c r="Q31" s="15"/>
      <c r="R31" s="15"/>
      <c r="S31" s="15"/>
      <c r="T31" s="2"/>
      <c r="U31" s="15"/>
      <c r="V31" s="140"/>
      <c r="W31" s="140"/>
      <c r="X31" s="140" t="s">
        <v>668</v>
      </c>
      <c r="Y31" s="140"/>
      <c r="Z31" s="140"/>
    </row>
    <row r="32" spans="1:26" ht="22.5">
      <c r="A32" s="147">
        <v>27</v>
      </c>
      <c r="B32" s="148" t="s">
        <v>852</v>
      </c>
      <c r="C32" s="149">
        <v>403037.98</v>
      </c>
      <c r="D32" s="149">
        <v>2146878.15</v>
      </c>
      <c r="E32" s="148" t="s">
        <v>177</v>
      </c>
      <c r="F32" s="148" t="s">
        <v>753</v>
      </c>
      <c r="G32" s="148" t="s">
        <v>827</v>
      </c>
      <c r="H32" s="148" t="s">
        <v>477</v>
      </c>
      <c r="I32" s="140" t="s">
        <v>668</v>
      </c>
      <c r="J32" s="148"/>
      <c r="K32" s="148"/>
      <c r="L32" s="148" t="s">
        <v>668</v>
      </c>
      <c r="M32" s="148"/>
      <c r="N32" s="15" t="s">
        <v>668</v>
      </c>
      <c r="O32" s="15"/>
      <c r="P32" s="15"/>
      <c r="Q32" s="15"/>
      <c r="R32" s="15"/>
      <c r="S32" s="15"/>
      <c r="T32" s="2"/>
      <c r="U32" s="15"/>
      <c r="V32" s="140"/>
      <c r="W32" s="140"/>
      <c r="X32" s="140" t="s">
        <v>668</v>
      </c>
      <c r="Y32" s="140"/>
      <c r="Z32" s="140"/>
    </row>
    <row r="33" spans="1:26" ht="22.5">
      <c r="A33" s="147">
        <v>28</v>
      </c>
      <c r="B33" s="148" t="s">
        <v>828</v>
      </c>
      <c r="C33" s="149">
        <v>428570.37</v>
      </c>
      <c r="D33" s="149">
        <v>2174369.51</v>
      </c>
      <c r="E33" s="148" t="s">
        <v>178</v>
      </c>
      <c r="F33" s="148" t="s">
        <v>753</v>
      </c>
      <c r="G33" s="140" t="s">
        <v>829</v>
      </c>
      <c r="H33" s="148" t="s">
        <v>477</v>
      </c>
      <c r="I33" s="140" t="s">
        <v>668</v>
      </c>
      <c r="J33" s="148" t="s">
        <v>668</v>
      </c>
      <c r="K33" s="148"/>
      <c r="L33" s="148" t="s">
        <v>668</v>
      </c>
      <c r="M33" s="148"/>
      <c r="N33" s="15" t="s">
        <v>668</v>
      </c>
      <c r="O33" s="15"/>
      <c r="P33" s="15"/>
      <c r="Q33" s="15"/>
      <c r="R33" s="15"/>
      <c r="S33" s="15"/>
      <c r="T33" s="2"/>
      <c r="U33" s="15"/>
      <c r="V33" s="140"/>
      <c r="W33" s="140"/>
      <c r="X33" s="140" t="s">
        <v>668</v>
      </c>
      <c r="Y33" s="140"/>
      <c r="Z33" s="140"/>
    </row>
    <row r="34" spans="1:26" ht="33.75">
      <c r="A34" s="147">
        <v>29</v>
      </c>
      <c r="B34" s="148" t="s">
        <v>830</v>
      </c>
      <c r="C34" s="149">
        <v>730962.51</v>
      </c>
      <c r="D34" s="149">
        <v>1792311.15</v>
      </c>
      <c r="E34" s="148" t="s">
        <v>179</v>
      </c>
      <c r="F34" s="140" t="s">
        <v>754</v>
      </c>
      <c r="G34" s="140" t="s">
        <v>831</v>
      </c>
      <c r="H34" s="148" t="s">
        <v>544</v>
      </c>
      <c r="I34" s="140" t="s">
        <v>668</v>
      </c>
      <c r="J34" s="148" t="s">
        <v>668</v>
      </c>
      <c r="K34" s="148"/>
      <c r="L34" s="148" t="s">
        <v>668</v>
      </c>
      <c r="M34" s="148"/>
      <c r="N34" s="15" t="s">
        <v>668</v>
      </c>
      <c r="O34" s="15"/>
      <c r="P34" s="15"/>
      <c r="Q34" s="15"/>
      <c r="R34" s="15"/>
      <c r="S34" s="15"/>
      <c r="T34" s="2"/>
      <c r="U34" s="15"/>
      <c r="V34" s="140"/>
      <c r="W34" s="140"/>
      <c r="X34" s="140" t="s">
        <v>668</v>
      </c>
      <c r="Y34" s="140"/>
      <c r="Z34" s="140"/>
    </row>
    <row r="35" spans="1:26" ht="33.75">
      <c r="A35" s="147">
        <v>30</v>
      </c>
      <c r="B35" s="140" t="s">
        <v>832</v>
      </c>
      <c r="C35" s="149">
        <v>776916.92</v>
      </c>
      <c r="D35" s="149">
        <v>1705524.29</v>
      </c>
      <c r="E35" s="140" t="s">
        <v>494</v>
      </c>
      <c r="F35" s="140" t="s">
        <v>756</v>
      </c>
      <c r="G35" s="140" t="s">
        <v>832</v>
      </c>
      <c r="H35" s="148" t="s">
        <v>493</v>
      </c>
      <c r="I35" s="140" t="s">
        <v>668</v>
      </c>
      <c r="J35" s="140" t="s">
        <v>668</v>
      </c>
      <c r="K35" s="140"/>
      <c r="L35" s="140" t="s">
        <v>668</v>
      </c>
      <c r="M35" s="140"/>
      <c r="N35" s="15" t="s">
        <v>668</v>
      </c>
      <c r="O35" s="15"/>
      <c r="P35" s="15"/>
      <c r="Q35" s="15"/>
      <c r="R35" s="15"/>
      <c r="S35" s="15"/>
      <c r="T35" s="2"/>
      <c r="U35" s="15"/>
      <c r="V35" s="140"/>
      <c r="W35" s="140"/>
      <c r="X35" s="140" t="s">
        <v>668</v>
      </c>
      <c r="Y35" s="140"/>
      <c r="Z35" s="140"/>
    </row>
    <row r="36" spans="1:26" ht="33.75">
      <c r="A36" s="147">
        <v>31</v>
      </c>
      <c r="B36" s="148" t="s">
        <v>835</v>
      </c>
      <c r="C36" s="149">
        <v>716137.56</v>
      </c>
      <c r="D36" s="149">
        <v>1336506.23</v>
      </c>
      <c r="E36" s="148" t="s">
        <v>545</v>
      </c>
      <c r="F36" s="148" t="s">
        <v>836</v>
      </c>
      <c r="G36" s="148" t="s">
        <v>835</v>
      </c>
      <c r="H36" s="148" t="s">
        <v>469</v>
      </c>
      <c r="I36" s="140" t="s">
        <v>668</v>
      </c>
      <c r="J36" s="148" t="s">
        <v>668</v>
      </c>
      <c r="K36" s="148"/>
      <c r="L36" s="148" t="s">
        <v>668</v>
      </c>
      <c r="M36" s="148"/>
      <c r="N36" s="15" t="s">
        <v>668</v>
      </c>
      <c r="O36" s="15"/>
      <c r="P36" s="15"/>
      <c r="Q36" s="15"/>
      <c r="R36" s="15"/>
      <c r="S36" s="15"/>
      <c r="T36" s="2"/>
      <c r="U36" s="15"/>
      <c r="V36" s="140"/>
      <c r="W36" s="140"/>
      <c r="X36" s="140" t="s">
        <v>668</v>
      </c>
      <c r="Y36" s="140"/>
      <c r="Z36" s="140"/>
    </row>
    <row r="37" spans="1:26" ht="33.75">
      <c r="A37" s="147">
        <v>32</v>
      </c>
      <c r="B37" s="140" t="s">
        <v>837</v>
      </c>
      <c r="C37" s="149">
        <v>658664.37</v>
      </c>
      <c r="D37" s="149">
        <v>1288601.53</v>
      </c>
      <c r="E37" s="140" t="s">
        <v>495</v>
      </c>
      <c r="F37" s="140" t="s">
        <v>717</v>
      </c>
      <c r="G37" s="140" t="s">
        <v>837</v>
      </c>
      <c r="H37" s="148" t="s">
        <v>469</v>
      </c>
      <c r="I37" s="140" t="s">
        <v>668</v>
      </c>
      <c r="J37" s="140" t="s">
        <v>668</v>
      </c>
      <c r="K37" s="140"/>
      <c r="L37" s="140" t="s">
        <v>668</v>
      </c>
      <c r="M37" s="140"/>
      <c r="N37" s="15" t="s">
        <v>668</v>
      </c>
      <c r="O37" s="15"/>
      <c r="P37" s="15"/>
      <c r="Q37" s="15"/>
      <c r="R37" s="15"/>
      <c r="S37" s="15"/>
      <c r="T37" s="2"/>
      <c r="U37" s="15"/>
      <c r="V37" s="140"/>
      <c r="W37" s="140"/>
      <c r="X37" s="140" t="s">
        <v>668</v>
      </c>
      <c r="Y37" s="140"/>
      <c r="Z37" s="140"/>
    </row>
    <row r="38" spans="1:26" ht="33.75">
      <c r="A38" s="147">
        <v>33</v>
      </c>
      <c r="B38" s="140" t="s">
        <v>838</v>
      </c>
      <c r="C38" s="149">
        <v>644849.91</v>
      </c>
      <c r="D38" s="149">
        <v>1291324.81</v>
      </c>
      <c r="E38" s="140" t="s">
        <v>496</v>
      </c>
      <c r="F38" s="140" t="s">
        <v>716</v>
      </c>
      <c r="G38" s="140" t="s">
        <v>838</v>
      </c>
      <c r="H38" s="148" t="s">
        <v>469</v>
      </c>
      <c r="I38" s="140" t="s">
        <v>668</v>
      </c>
      <c r="J38" s="140" t="s">
        <v>668</v>
      </c>
      <c r="K38" s="140"/>
      <c r="L38" s="140" t="s">
        <v>668</v>
      </c>
      <c r="M38" s="140"/>
      <c r="N38" s="15" t="s">
        <v>668</v>
      </c>
      <c r="O38" s="15"/>
      <c r="P38" s="15"/>
      <c r="Q38" s="15"/>
      <c r="R38" s="15"/>
      <c r="S38" s="15"/>
      <c r="T38" s="2"/>
      <c r="U38" s="15"/>
      <c r="V38" s="140"/>
      <c r="W38" s="140"/>
      <c r="X38" s="140" t="s">
        <v>668</v>
      </c>
      <c r="Y38" s="140"/>
      <c r="Z38" s="140"/>
    </row>
    <row r="39" spans="1:26" ht="33.75">
      <c r="A39" s="147">
        <v>34</v>
      </c>
      <c r="B39" s="140" t="s">
        <v>839</v>
      </c>
      <c r="C39" s="149">
        <v>594642.42</v>
      </c>
      <c r="D39" s="149">
        <v>1248420.69</v>
      </c>
      <c r="E39" s="140" t="s">
        <v>497</v>
      </c>
      <c r="F39" s="140" t="s">
        <v>716</v>
      </c>
      <c r="G39" s="140" t="s">
        <v>839</v>
      </c>
      <c r="H39" s="148" t="s">
        <v>469</v>
      </c>
      <c r="I39" s="140" t="s">
        <v>668</v>
      </c>
      <c r="J39" s="140" t="s">
        <v>668</v>
      </c>
      <c r="K39" s="140"/>
      <c r="L39" s="140" t="s">
        <v>668</v>
      </c>
      <c r="M39" s="140"/>
      <c r="N39" s="15" t="s">
        <v>668</v>
      </c>
      <c r="O39" s="15"/>
      <c r="P39" s="15"/>
      <c r="Q39" s="15"/>
      <c r="R39" s="15"/>
      <c r="S39" s="15"/>
      <c r="T39" s="2"/>
      <c r="U39" s="15"/>
      <c r="V39" s="140"/>
      <c r="W39" s="140"/>
      <c r="X39" s="140" t="s">
        <v>668</v>
      </c>
      <c r="Y39" s="140"/>
      <c r="Z39" s="140"/>
    </row>
    <row r="40" spans="1:26" ht="22.5">
      <c r="A40" s="147">
        <v>35</v>
      </c>
      <c r="B40" s="140" t="s">
        <v>763</v>
      </c>
      <c r="C40" s="149">
        <v>765855.54</v>
      </c>
      <c r="D40" s="149">
        <v>1541406.52</v>
      </c>
      <c r="E40" s="140" t="s">
        <v>180</v>
      </c>
      <c r="F40" s="140" t="s">
        <v>711</v>
      </c>
      <c r="G40" s="140" t="s">
        <v>712</v>
      </c>
      <c r="H40" s="148" t="s">
        <v>498</v>
      </c>
      <c r="I40" s="140" t="s">
        <v>668</v>
      </c>
      <c r="J40" s="140" t="s">
        <v>668</v>
      </c>
      <c r="K40" s="140" t="s">
        <v>668</v>
      </c>
      <c r="L40" s="140" t="s">
        <v>708</v>
      </c>
      <c r="M40" s="140" t="s">
        <v>668</v>
      </c>
      <c r="N40" s="15" t="s">
        <v>668</v>
      </c>
      <c r="O40" s="15"/>
      <c r="P40" s="15"/>
      <c r="Q40" s="15" t="s">
        <v>668</v>
      </c>
      <c r="R40" s="15" t="s">
        <v>668</v>
      </c>
      <c r="S40" s="15"/>
      <c r="T40" s="2"/>
      <c r="U40" s="15"/>
      <c r="V40" s="140"/>
      <c r="W40" s="140"/>
      <c r="X40" s="140" t="s">
        <v>668</v>
      </c>
      <c r="Y40" s="140"/>
      <c r="Z40" s="140"/>
    </row>
    <row r="41" spans="1:26" ht="22.5">
      <c r="A41" s="147">
        <v>36</v>
      </c>
      <c r="B41" s="140" t="s">
        <v>840</v>
      </c>
      <c r="C41" s="149">
        <v>772502.26</v>
      </c>
      <c r="D41" s="149">
        <v>1439428.51</v>
      </c>
      <c r="E41" s="140" t="s">
        <v>546</v>
      </c>
      <c r="F41" s="140" t="s">
        <v>765</v>
      </c>
      <c r="G41" s="140" t="s">
        <v>766</v>
      </c>
      <c r="H41" s="148" t="s">
        <v>498</v>
      </c>
      <c r="I41" s="140" t="s">
        <v>668</v>
      </c>
      <c r="J41" s="140" t="s">
        <v>668</v>
      </c>
      <c r="K41" s="140" t="s">
        <v>668</v>
      </c>
      <c r="L41" s="140" t="s">
        <v>708</v>
      </c>
      <c r="M41" s="140" t="s">
        <v>668</v>
      </c>
      <c r="N41" s="15" t="s">
        <v>668</v>
      </c>
      <c r="O41" s="15"/>
      <c r="P41" s="15"/>
      <c r="Q41" s="15"/>
      <c r="R41" s="15" t="s">
        <v>668</v>
      </c>
      <c r="S41" s="15"/>
      <c r="T41" s="2"/>
      <c r="U41" s="15"/>
      <c r="V41" s="140"/>
      <c r="W41" s="140"/>
      <c r="X41" s="140" t="s">
        <v>668</v>
      </c>
      <c r="Y41" s="140"/>
      <c r="Z41" s="140"/>
    </row>
    <row r="42" spans="1:26" ht="22.5">
      <c r="A42" s="147">
        <v>37</v>
      </c>
      <c r="B42" s="153" t="s">
        <v>841</v>
      </c>
      <c r="C42" s="149">
        <v>783545.91</v>
      </c>
      <c r="D42" s="149">
        <v>1472478.27</v>
      </c>
      <c r="E42" s="140" t="s">
        <v>499</v>
      </c>
      <c r="F42" s="140" t="s">
        <v>765</v>
      </c>
      <c r="G42" s="140" t="s">
        <v>767</v>
      </c>
      <c r="H42" s="148" t="s">
        <v>498</v>
      </c>
      <c r="I42" s="140" t="s">
        <v>668</v>
      </c>
      <c r="J42" s="140"/>
      <c r="K42" s="140" t="s">
        <v>668</v>
      </c>
      <c r="L42" s="140"/>
      <c r="M42" s="140"/>
      <c r="N42" s="15" t="s">
        <v>668</v>
      </c>
      <c r="O42" s="15"/>
      <c r="P42" s="15"/>
      <c r="Q42" s="15"/>
      <c r="R42" s="15"/>
      <c r="S42" s="15"/>
      <c r="T42" s="2" t="s">
        <v>668</v>
      </c>
      <c r="U42" s="15"/>
      <c r="V42" s="140"/>
      <c r="W42" s="140"/>
      <c r="X42" s="140" t="s">
        <v>668</v>
      </c>
      <c r="Y42" s="140"/>
      <c r="Z42" s="140"/>
    </row>
    <row r="43" spans="1:26" ht="22.5">
      <c r="A43" s="147">
        <v>38</v>
      </c>
      <c r="B43" s="153" t="s">
        <v>842</v>
      </c>
      <c r="C43" s="149">
        <v>782026.04</v>
      </c>
      <c r="D43" s="149">
        <v>1694184.01</v>
      </c>
      <c r="E43" s="140" t="s">
        <v>547</v>
      </c>
      <c r="F43" s="140" t="s">
        <v>710</v>
      </c>
      <c r="G43" s="140" t="s">
        <v>548</v>
      </c>
      <c r="H43" s="148" t="s">
        <v>498</v>
      </c>
      <c r="I43" s="140" t="s">
        <v>668</v>
      </c>
      <c r="J43" s="140" t="s">
        <v>668</v>
      </c>
      <c r="K43" s="140"/>
      <c r="L43" s="140" t="s">
        <v>668</v>
      </c>
      <c r="M43" s="140"/>
      <c r="N43" s="15" t="s">
        <v>668</v>
      </c>
      <c r="O43" s="15"/>
      <c r="P43" s="15"/>
      <c r="Q43" s="15"/>
      <c r="R43" s="15"/>
      <c r="S43" s="15"/>
      <c r="T43" s="2"/>
      <c r="U43" s="15"/>
      <c r="V43" s="140"/>
      <c r="W43" s="140"/>
      <c r="X43" s="140" t="s">
        <v>668</v>
      </c>
      <c r="Y43" s="140"/>
      <c r="Z43" s="140"/>
    </row>
    <row r="44" spans="1:26" ht="22.5">
      <c r="A44" s="147">
        <v>39</v>
      </c>
      <c r="B44" s="153" t="s">
        <v>768</v>
      </c>
      <c r="C44" s="149">
        <v>763746.47</v>
      </c>
      <c r="D44" s="149">
        <v>1550147.11</v>
      </c>
      <c r="E44" s="140" t="s">
        <v>181</v>
      </c>
      <c r="F44" s="140" t="s">
        <v>710</v>
      </c>
      <c r="G44" s="140" t="s">
        <v>768</v>
      </c>
      <c r="H44" s="148" t="s">
        <v>498</v>
      </c>
      <c r="I44" s="140" t="s">
        <v>668</v>
      </c>
      <c r="J44" s="140" t="s">
        <v>668</v>
      </c>
      <c r="K44" s="140"/>
      <c r="L44" s="140" t="s">
        <v>668</v>
      </c>
      <c r="M44" s="140"/>
      <c r="N44" s="15" t="s">
        <v>668</v>
      </c>
      <c r="O44" s="15"/>
      <c r="P44" s="15"/>
      <c r="Q44" s="15"/>
      <c r="R44" s="15"/>
      <c r="S44" s="15"/>
      <c r="T44" s="2"/>
      <c r="U44" s="15"/>
      <c r="V44" s="140"/>
      <c r="W44" s="140"/>
      <c r="X44" s="140" t="s">
        <v>668</v>
      </c>
      <c r="Y44" s="140"/>
      <c r="Z44" s="140"/>
    </row>
    <row r="45" spans="1:26" ht="33.75">
      <c r="A45" s="147">
        <v>40</v>
      </c>
      <c r="B45" s="140" t="s">
        <v>769</v>
      </c>
      <c r="C45" s="149">
        <v>520700.19</v>
      </c>
      <c r="D45" s="149">
        <v>1205867.47</v>
      </c>
      <c r="E45" s="140" t="s">
        <v>549</v>
      </c>
      <c r="F45" s="140" t="s">
        <v>721</v>
      </c>
      <c r="G45" s="140" t="s">
        <v>769</v>
      </c>
      <c r="H45" s="148" t="s">
        <v>498</v>
      </c>
      <c r="I45" s="140" t="s">
        <v>668</v>
      </c>
      <c r="J45" s="140" t="s">
        <v>668</v>
      </c>
      <c r="K45" s="140"/>
      <c r="L45" s="140" t="s">
        <v>668</v>
      </c>
      <c r="M45" s="140"/>
      <c r="N45" s="15" t="s">
        <v>668</v>
      </c>
      <c r="O45" s="15"/>
      <c r="P45" s="15"/>
      <c r="Q45" s="15"/>
      <c r="R45" s="15"/>
      <c r="S45" s="15"/>
      <c r="T45" s="2"/>
      <c r="U45" s="15"/>
      <c r="V45" s="140"/>
      <c r="W45" s="140"/>
      <c r="X45" s="140" t="s">
        <v>668</v>
      </c>
      <c r="Y45" s="140"/>
      <c r="Z45" s="140"/>
    </row>
    <row r="46" spans="1:26" ht="33.75">
      <c r="A46" s="147">
        <v>41</v>
      </c>
      <c r="B46" s="140" t="s">
        <v>550</v>
      </c>
      <c r="C46" s="149">
        <v>537007.41</v>
      </c>
      <c r="D46" s="149">
        <v>1200546.44</v>
      </c>
      <c r="E46" s="140" t="s">
        <v>500</v>
      </c>
      <c r="F46" s="140" t="s">
        <v>721</v>
      </c>
      <c r="G46" s="140" t="s">
        <v>770</v>
      </c>
      <c r="H46" s="148" t="s">
        <v>498</v>
      </c>
      <c r="I46" s="140" t="s">
        <v>668</v>
      </c>
      <c r="J46" s="140" t="s">
        <v>668</v>
      </c>
      <c r="K46" s="140"/>
      <c r="L46" s="140" t="s">
        <v>668</v>
      </c>
      <c r="M46" s="140"/>
      <c r="N46" s="15" t="s">
        <v>668</v>
      </c>
      <c r="O46" s="15"/>
      <c r="P46" s="15"/>
      <c r="Q46" s="15"/>
      <c r="R46" s="15"/>
      <c r="S46" s="15"/>
      <c r="T46" s="2"/>
      <c r="U46" s="15"/>
      <c r="V46" s="140"/>
      <c r="W46" s="140"/>
      <c r="X46" s="140" t="s">
        <v>668</v>
      </c>
      <c r="Y46" s="140"/>
      <c r="Z46" s="140"/>
    </row>
    <row r="47" spans="1:26" ht="56.25">
      <c r="A47" s="147">
        <v>42</v>
      </c>
      <c r="B47" s="140" t="s">
        <v>728</v>
      </c>
      <c r="C47" s="149">
        <v>504219.84</v>
      </c>
      <c r="D47" s="149">
        <v>1204038.32</v>
      </c>
      <c r="E47" s="140" t="s">
        <v>501</v>
      </c>
      <c r="F47" s="140" t="s">
        <v>727</v>
      </c>
      <c r="G47" s="140" t="s">
        <v>843</v>
      </c>
      <c r="H47" s="148" t="s">
        <v>498</v>
      </c>
      <c r="I47" s="140" t="s">
        <v>668</v>
      </c>
      <c r="J47" s="140" t="s">
        <v>668</v>
      </c>
      <c r="K47" s="140"/>
      <c r="L47" s="140" t="s">
        <v>668</v>
      </c>
      <c r="M47" s="140"/>
      <c r="N47" s="15" t="s">
        <v>668</v>
      </c>
      <c r="O47" s="15"/>
      <c r="P47" s="15"/>
      <c r="Q47" s="15"/>
      <c r="R47" s="15"/>
      <c r="S47" s="15"/>
      <c r="T47" s="2"/>
      <c r="U47" s="15"/>
      <c r="V47" s="140"/>
      <c r="W47" s="140"/>
      <c r="X47" s="140" t="s">
        <v>668</v>
      </c>
      <c r="Y47" s="140"/>
      <c r="Z47" s="140"/>
    </row>
    <row r="48" spans="1:26" ht="22.5">
      <c r="A48" s="147">
        <v>43</v>
      </c>
      <c r="B48" s="140" t="s">
        <v>771</v>
      </c>
      <c r="C48" s="149">
        <v>510679.84</v>
      </c>
      <c r="D48" s="149">
        <v>1208214.76</v>
      </c>
      <c r="E48" s="140" t="s">
        <v>182</v>
      </c>
      <c r="F48" s="140" t="s">
        <v>727</v>
      </c>
      <c r="G48" s="140" t="s">
        <v>771</v>
      </c>
      <c r="H48" s="148" t="s">
        <v>498</v>
      </c>
      <c r="I48" s="140" t="s">
        <v>668</v>
      </c>
      <c r="J48" s="140" t="s">
        <v>668</v>
      </c>
      <c r="K48" s="140"/>
      <c r="L48" s="140" t="s">
        <v>668</v>
      </c>
      <c r="M48" s="140"/>
      <c r="N48" s="15" t="s">
        <v>668</v>
      </c>
      <c r="O48" s="15"/>
      <c r="P48" s="15"/>
      <c r="Q48" s="15"/>
      <c r="R48" s="15"/>
      <c r="S48" s="15"/>
      <c r="T48" s="2"/>
      <c r="U48" s="15"/>
      <c r="V48" s="140"/>
      <c r="W48" s="140"/>
      <c r="X48" s="140" t="s">
        <v>668</v>
      </c>
      <c r="Y48" s="140"/>
      <c r="Z48" s="140"/>
    </row>
    <row r="49" spans="1:26" ht="33.75">
      <c r="A49" s="147">
        <v>44</v>
      </c>
      <c r="B49" s="153" t="s">
        <v>772</v>
      </c>
      <c r="C49" s="149">
        <v>596968.21</v>
      </c>
      <c r="D49" s="149">
        <v>1261950.29</v>
      </c>
      <c r="E49" s="140" t="s">
        <v>502</v>
      </c>
      <c r="F49" s="140" t="s">
        <v>716</v>
      </c>
      <c r="G49" s="140" t="s">
        <v>772</v>
      </c>
      <c r="H49" s="148" t="s">
        <v>498</v>
      </c>
      <c r="I49" s="140" t="s">
        <v>668</v>
      </c>
      <c r="J49" s="140" t="s">
        <v>668</v>
      </c>
      <c r="K49" s="140"/>
      <c r="L49" s="140" t="s">
        <v>668</v>
      </c>
      <c r="M49" s="140"/>
      <c r="N49" s="15" t="s">
        <v>668</v>
      </c>
      <c r="O49" s="15"/>
      <c r="P49" s="15"/>
      <c r="Q49" s="15"/>
      <c r="R49" s="15"/>
      <c r="S49" s="15"/>
      <c r="T49" s="2" t="s">
        <v>668</v>
      </c>
      <c r="U49" s="15"/>
      <c r="V49" s="140"/>
      <c r="W49" s="140"/>
      <c r="X49" s="140" t="s">
        <v>668</v>
      </c>
      <c r="Y49" s="140"/>
      <c r="Z49" s="140"/>
    </row>
    <row r="50" spans="1:26" ht="22.5">
      <c r="A50" s="147">
        <v>45</v>
      </c>
      <c r="B50" s="140" t="s">
        <v>844</v>
      </c>
      <c r="C50" s="149">
        <v>778425.32</v>
      </c>
      <c r="D50" s="149">
        <v>1507891.48</v>
      </c>
      <c r="E50" s="140" t="s">
        <v>503</v>
      </c>
      <c r="F50" s="140" t="s">
        <v>845</v>
      </c>
      <c r="G50" s="140" t="s">
        <v>570</v>
      </c>
      <c r="H50" s="148" t="s">
        <v>498</v>
      </c>
      <c r="I50" s="140" t="s">
        <v>668</v>
      </c>
      <c r="J50" s="140" t="s">
        <v>668</v>
      </c>
      <c r="K50" s="140"/>
      <c r="L50" s="140" t="s">
        <v>668</v>
      </c>
      <c r="M50" s="140"/>
      <c r="N50" s="15" t="s">
        <v>668</v>
      </c>
      <c r="O50" s="15"/>
      <c r="P50" s="15"/>
      <c r="Q50" s="15"/>
      <c r="R50" s="15"/>
      <c r="S50" s="15"/>
      <c r="T50" s="2"/>
      <c r="U50" s="15"/>
      <c r="V50" s="140"/>
      <c r="W50" s="140"/>
      <c r="X50" s="140" t="s">
        <v>668</v>
      </c>
      <c r="Y50" s="140"/>
      <c r="Z50" s="140"/>
    </row>
    <row r="51" spans="1:26" ht="22.5">
      <c r="A51" s="147">
        <v>46</v>
      </c>
      <c r="B51" s="140" t="s">
        <v>846</v>
      </c>
      <c r="C51" s="149">
        <v>538655.32</v>
      </c>
      <c r="D51" s="149">
        <v>1202230.82</v>
      </c>
      <c r="E51" s="140" t="s">
        <v>504</v>
      </c>
      <c r="F51" s="140" t="s">
        <v>721</v>
      </c>
      <c r="G51" s="140" t="s">
        <v>846</v>
      </c>
      <c r="H51" s="148" t="s">
        <v>498</v>
      </c>
      <c r="I51" s="140" t="s">
        <v>668</v>
      </c>
      <c r="J51" s="140" t="s">
        <v>668</v>
      </c>
      <c r="K51" s="140"/>
      <c r="L51" s="140" t="s">
        <v>668</v>
      </c>
      <c r="M51" s="140"/>
      <c r="N51" s="15" t="s">
        <v>668</v>
      </c>
      <c r="O51" s="15"/>
      <c r="P51" s="15"/>
      <c r="Q51" s="15"/>
      <c r="R51" s="15"/>
      <c r="S51" s="15"/>
      <c r="T51" s="2"/>
      <c r="U51" s="15"/>
      <c r="V51" s="140"/>
      <c r="W51" s="140"/>
      <c r="X51" s="140" t="s">
        <v>668</v>
      </c>
      <c r="Y51" s="140"/>
      <c r="Z51" s="140"/>
    </row>
    <row r="52" spans="1:26" ht="22.5">
      <c r="A52" s="147">
        <v>47</v>
      </c>
      <c r="B52" s="140" t="s">
        <v>847</v>
      </c>
      <c r="C52" s="149">
        <v>765898.13</v>
      </c>
      <c r="D52" s="149">
        <v>1525821.07</v>
      </c>
      <c r="E52" s="140" t="s">
        <v>183</v>
      </c>
      <c r="F52" s="140" t="s">
        <v>711</v>
      </c>
      <c r="G52" s="140" t="s">
        <v>569</v>
      </c>
      <c r="H52" s="148" t="s">
        <v>498</v>
      </c>
      <c r="I52" s="140" t="s">
        <v>668</v>
      </c>
      <c r="J52" s="140"/>
      <c r="K52" s="140"/>
      <c r="L52" s="140" t="s">
        <v>668</v>
      </c>
      <c r="M52" s="140"/>
      <c r="N52" s="15" t="s">
        <v>668</v>
      </c>
      <c r="O52" s="15"/>
      <c r="P52" s="15"/>
      <c r="Q52" s="15"/>
      <c r="R52" s="15"/>
      <c r="S52" s="15"/>
      <c r="T52" s="2"/>
      <c r="U52" s="15"/>
      <c r="V52" s="140"/>
      <c r="W52" s="140"/>
      <c r="X52" s="140" t="s">
        <v>668</v>
      </c>
      <c r="Y52" s="140"/>
      <c r="Z52" s="140"/>
    </row>
    <row r="53" spans="1:26" ht="22.5">
      <c r="A53" s="147">
        <v>48</v>
      </c>
      <c r="B53" s="140" t="s">
        <v>849</v>
      </c>
      <c r="C53" s="149">
        <v>807141.69</v>
      </c>
      <c r="D53" s="149">
        <v>2384205.16</v>
      </c>
      <c r="E53" s="140" t="s">
        <v>551</v>
      </c>
      <c r="F53" s="140" t="s">
        <v>748</v>
      </c>
      <c r="G53" s="140" t="s">
        <v>849</v>
      </c>
      <c r="H53" s="148" t="s">
        <v>568</v>
      </c>
      <c r="I53" s="140" t="s">
        <v>668</v>
      </c>
      <c r="J53" s="140"/>
      <c r="K53" s="140"/>
      <c r="L53" s="140" t="s">
        <v>668</v>
      </c>
      <c r="M53" s="140"/>
      <c r="N53" s="15" t="s">
        <v>668</v>
      </c>
      <c r="O53" s="15"/>
      <c r="P53" s="15"/>
      <c r="Q53" s="15"/>
      <c r="R53" s="15"/>
      <c r="S53" s="15"/>
      <c r="T53" s="2" t="s">
        <v>668</v>
      </c>
      <c r="U53" s="15"/>
      <c r="V53" s="140"/>
      <c r="W53" s="140"/>
      <c r="X53" s="140" t="s">
        <v>668</v>
      </c>
      <c r="Y53" s="140"/>
      <c r="Z53" s="140"/>
    </row>
    <row r="54" spans="1:26" ht="22.5">
      <c r="A54" s="147">
        <v>49</v>
      </c>
      <c r="B54" s="140" t="s">
        <v>850</v>
      </c>
      <c r="C54" s="151">
        <v>756664.68</v>
      </c>
      <c r="D54" s="151">
        <v>2390121.38</v>
      </c>
      <c r="E54" s="140" t="s">
        <v>184</v>
      </c>
      <c r="F54" s="140" t="s">
        <v>748</v>
      </c>
      <c r="G54" s="140" t="s">
        <v>690</v>
      </c>
      <c r="H54" s="148" t="s">
        <v>568</v>
      </c>
      <c r="I54" s="140" t="s">
        <v>668</v>
      </c>
      <c r="J54" s="140"/>
      <c r="K54" s="140"/>
      <c r="L54" s="140" t="s">
        <v>668</v>
      </c>
      <c r="M54" s="140"/>
      <c r="N54" s="15" t="s">
        <v>668</v>
      </c>
      <c r="O54" s="15"/>
      <c r="P54" s="15"/>
      <c r="Q54" s="15"/>
      <c r="R54" s="15"/>
      <c r="S54" s="15"/>
      <c r="T54" s="2"/>
      <c r="U54" s="15"/>
      <c r="V54" s="140"/>
      <c r="W54" s="140"/>
      <c r="X54" s="140" t="s">
        <v>668</v>
      </c>
      <c r="Y54" s="140"/>
      <c r="Z54" s="140"/>
    </row>
    <row r="55" spans="1:26" ht="33.75">
      <c r="A55" s="147">
        <v>50</v>
      </c>
      <c r="B55" s="148" t="s">
        <v>454</v>
      </c>
      <c r="C55" s="149">
        <v>875510.21</v>
      </c>
      <c r="D55" s="149">
        <v>1705133.36</v>
      </c>
      <c r="E55" s="148" t="s">
        <v>505</v>
      </c>
      <c r="F55" s="148" t="s">
        <v>755</v>
      </c>
      <c r="G55" s="148" t="s">
        <v>517</v>
      </c>
      <c r="H55" s="148" t="s">
        <v>493</v>
      </c>
      <c r="I55" s="140" t="s">
        <v>668</v>
      </c>
      <c r="J55" s="148" t="s">
        <v>668</v>
      </c>
      <c r="K55" s="148"/>
      <c r="L55" s="148" t="s">
        <v>668</v>
      </c>
      <c r="M55" s="148"/>
      <c r="N55" s="153"/>
      <c r="O55" s="140"/>
      <c r="P55" s="140"/>
      <c r="Q55" s="140" t="s">
        <v>668</v>
      </c>
      <c r="R55" s="140"/>
      <c r="S55" s="140"/>
      <c r="T55" s="2"/>
      <c r="U55" s="140"/>
      <c r="V55" s="140" t="s">
        <v>668</v>
      </c>
      <c r="W55" s="140"/>
      <c r="X55" s="140"/>
      <c r="Y55" s="140"/>
      <c r="Z55" s="140"/>
    </row>
    <row r="56" spans="1:26" ht="33.75">
      <c r="A56" s="147">
        <v>51</v>
      </c>
      <c r="B56" s="148" t="s">
        <v>759</v>
      </c>
      <c r="C56" s="149">
        <v>955573</v>
      </c>
      <c r="D56" s="149">
        <v>1477339.89</v>
      </c>
      <c r="E56" s="140" t="s">
        <v>506</v>
      </c>
      <c r="F56" s="148" t="s">
        <v>758</v>
      </c>
      <c r="G56" s="140" t="s">
        <v>516</v>
      </c>
      <c r="H56" s="148" t="s">
        <v>507</v>
      </c>
      <c r="I56" s="140" t="s">
        <v>668</v>
      </c>
      <c r="J56" s="140" t="s">
        <v>668</v>
      </c>
      <c r="K56" s="140"/>
      <c r="L56" s="140" t="s">
        <v>668</v>
      </c>
      <c r="M56" s="140"/>
      <c r="N56" s="153"/>
      <c r="O56" s="140" t="s">
        <v>668</v>
      </c>
      <c r="P56" s="140"/>
      <c r="Q56" s="140"/>
      <c r="R56" s="140"/>
      <c r="S56" s="140"/>
      <c r="T56" s="2"/>
      <c r="U56" s="140"/>
      <c r="V56" s="140" t="s">
        <v>668</v>
      </c>
      <c r="W56" s="140"/>
      <c r="X56" s="140"/>
      <c r="Y56" s="140"/>
      <c r="Z56" s="140"/>
    </row>
    <row r="57" spans="1:26" ht="33.75">
      <c r="A57" s="147">
        <v>52</v>
      </c>
      <c r="B57" s="153" t="s">
        <v>833</v>
      </c>
      <c r="C57" s="149">
        <v>843371.59</v>
      </c>
      <c r="D57" s="149">
        <v>1515759.32</v>
      </c>
      <c r="E57" s="140" t="s">
        <v>508</v>
      </c>
      <c r="F57" s="140" t="s">
        <v>834</v>
      </c>
      <c r="G57" s="150" t="s">
        <v>711</v>
      </c>
      <c r="H57" s="140" t="s">
        <v>509</v>
      </c>
      <c r="I57" s="140" t="s">
        <v>668</v>
      </c>
      <c r="J57" s="140" t="s">
        <v>668</v>
      </c>
      <c r="K57" s="140"/>
      <c r="L57" s="140" t="s">
        <v>668</v>
      </c>
      <c r="M57" s="140"/>
      <c r="N57" s="153"/>
      <c r="O57" s="140"/>
      <c r="P57" s="140"/>
      <c r="Q57" s="140" t="s">
        <v>668</v>
      </c>
      <c r="R57" s="140"/>
      <c r="S57" s="140"/>
      <c r="T57" s="2"/>
      <c r="U57" s="140"/>
      <c r="V57" s="140" t="s">
        <v>668</v>
      </c>
      <c r="W57" s="140"/>
      <c r="X57" s="140"/>
      <c r="Y57" s="140"/>
      <c r="Z57" s="140"/>
    </row>
    <row r="58" spans="1:26" ht="33.75">
      <c r="A58" s="147">
        <v>53</v>
      </c>
      <c r="B58" s="148" t="s">
        <v>761</v>
      </c>
      <c r="C58" s="149">
        <v>759029.54</v>
      </c>
      <c r="D58" s="149">
        <v>1276204.34</v>
      </c>
      <c r="E58" s="140" t="s">
        <v>510</v>
      </c>
      <c r="F58" s="148" t="s">
        <v>715</v>
      </c>
      <c r="G58" s="148" t="s">
        <v>718</v>
      </c>
      <c r="H58" s="148" t="s">
        <v>469</v>
      </c>
      <c r="I58" s="140" t="s">
        <v>668</v>
      </c>
      <c r="J58" s="140"/>
      <c r="K58" s="140" t="s">
        <v>668</v>
      </c>
      <c r="L58" s="140"/>
      <c r="M58" s="140"/>
      <c r="N58" s="153"/>
      <c r="O58" s="140" t="s">
        <v>668</v>
      </c>
      <c r="P58" s="140"/>
      <c r="Q58" s="140"/>
      <c r="R58" s="140"/>
      <c r="S58" s="140"/>
      <c r="T58" s="2" t="s">
        <v>668</v>
      </c>
      <c r="U58" s="140"/>
      <c r="V58" s="140" t="s">
        <v>668</v>
      </c>
      <c r="W58" s="140"/>
      <c r="X58" s="140"/>
      <c r="Y58" s="140"/>
      <c r="Z58" s="140"/>
    </row>
    <row r="59" spans="1:26" ht="22.5">
      <c r="A59" s="147">
        <v>54</v>
      </c>
      <c r="B59" s="148" t="s">
        <v>764</v>
      </c>
      <c r="C59" s="149">
        <v>818919.52</v>
      </c>
      <c r="D59" s="149">
        <v>1367167.33</v>
      </c>
      <c r="E59" s="140" t="s">
        <v>511</v>
      </c>
      <c r="F59" s="148" t="s">
        <v>1011</v>
      </c>
      <c r="G59" s="140" t="s">
        <v>1296</v>
      </c>
      <c r="H59" s="148" t="s">
        <v>498</v>
      </c>
      <c r="I59" s="140" t="s">
        <v>668</v>
      </c>
      <c r="J59" s="140" t="s">
        <v>668</v>
      </c>
      <c r="K59" s="140"/>
      <c r="L59" s="140" t="s">
        <v>668</v>
      </c>
      <c r="M59" s="140"/>
      <c r="N59" s="153"/>
      <c r="O59" s="140"/>
      <c r="P59" s="140"/>
      <c r="Q59" s="140" t="s">
        <v>668</v>
      </c>
      <c r="R59" s="140"/>
      <c r="S59" s="140"/>
      <c r="T59" s="2"/>
      <c r="U59" s="140"/>
      <c r="V59" s="140" t="s">
        <v>668</v>
      </c>
      <c r="W59" s="140"/>
      <c r="X59" s="140"/>
      <c r="Y59" s="140"/>
      <c r="Z59" s="140"/>
    </row>
    <row r="60" spans="1:26" ht="33.75">
      <c r="A60" s="147">
        <v>55</v>
      </c>
      <c r="B60" s="183" t="s">
        <v>453</v>
      </c>
      <c r="C60" s="149">
        <v>859483.82</v>
      </c>
      <c r="D60" s="149">
        <v>1290586.14</v>
      </c>
      <c r="E60" s="140" t="s">
        <v>512</v>
      </c>
      <c r="F60" s="140" t="s">
        <v>715</v>
      </c>
      <c r="G60" s="140" t="s">
        <v>513</v>
      </c>
      <c r="H60" s="140" t="s">
        <v>469</v>
      </c>
      <c r="I60" s="140" t="s">
        <v>668</v>
      </c>
      <c r="J60" s="140" t="s">
        <v>668</v>
      </c>
      <c r="K60" s="140"/>
      <c r="L60" s="140" t="s">
        <v>668</v>
      </c>
      <c r="M60" s="140"/>
      <c r="N60" s="153"/>
      <c r="O60" s="140"/>
      <c r="P60" s="140" t="s">
        <v>668</v>
      </c>
      <c r="Q60" s="140"/>
      <c r="R60" s="140"/>
      <c r="S60" s="140"/>
      <c r="T60" s="2"/>
      <c r="U60" s="140"/>
      <c r="V60" s="140" t="s">
        <v>668</v>
      </c>
      <c r="W60" s="140"/>
      <c r="X60" s="140"/>
      <c r="Y60" s="140"/>
      <c r="Z60" s="140"/>
    </row>
    <row r="61" spans="1:26" ht="33.75">
      <c r="A61" s="147">
        <v>56</v>
      </c>
      <c r="B61" s="183" t="s">
        <v>851</v>
      </c>
      <c r="C61" s="149">
        <v>953831.93</v>
      </c>
      <c r="D61" s="149">
        <v>1379976.51</v>
      </c>
      <c r="E61" s="140" t="s">
        <v>515</v>
      </c>
      <c r="F61" s="148" t="s">
        <v>760</v>
      </c>
      <c r="G61" s="148" t="s">
        <v>514</v>
      </c>
      <c r="H61" s="148" t="s">
        <v>568</v>
      </c>
      <c r="I61" s="140" t="s">
        <v>668</v>
      </c>
      <c r="J61" s="140" t="s">
        <v>668</v>
      </c>
      <c r="K61" s="140"/>
      <c r="L61" s="140" t="s">
        <v>668</v>
      </c>
      <c r="M61" s="140"/>
      <c r="N61" s="153"/>
      <c r="O61" s="140"/>
      <c r="P61" s="140" t="s">
        <v>668</v>
      </c>
      <c r="Q61" s="140"/>
      <c r="R61" s="140"/>
      <c r="S61" s="140"/>
      <c r="T61" s="2"/>
      <c r="U61" s="140"/>
      <c r="V61" s="140" t="s">
        <v>668</v>
      </c>
      <c r="W61" s="140"/>
      <c r="X61" s="140"/>
      <c r="Y61" s="140"/>
      <c r="Z61" s="140"/>
    </row>
    <row r="62" spans="1:26" ht="15.75">
      <c r="A62" s="275" t="s">
        <v>1499</v>
      </c>
      <c r="B62" s="275"/>
      <c r="C62" s="275"/>
      <c r="D62" s="275"/>
      <c r="E62" s="275"/>
      <c r="F62" s="275"/>
      <c r="G62" s="275"/>
      <c r="H62" s="275"/>
      <c r="I62" s="154">
        <f aca="true" t="shared" si="0" ref="I62:V62">COUNTA(I6:I61)</f>
        <v>56</v>
      </c>
      <c r="J62" s="154">
        <f t="shared" si="0"/>
        <v>46</v>
      </c>
      <c r="K62" s="154">
        <f t="shared" si="0"/>
        <v>4</v>
      </c>
      <c r="L62" s="154">
        <f t="shared" si="0"/>
        <v>54</v>
      </c>
      <c r="M62" s="154">
        <f t="shared" si="0"/>
        <v>2</v>
      </c>
      <c r="N62" s="154">
        <f t="shared" si="0"/>
        <v>49</v>
      </c>
      <c r="O62" s="154">
        <f t="shared" si="0"/>
        <v>2</v>
      </c>
      <c r="P62" s="154">
        <f t="shared" si="0"/>
        <v>2</v>
      </c>
      <c r="Q62" s="154">
        <f t="shared" si="0"/>
        <v>4</v>
      </c>
      <c r="R62" s="154">
        <f t="shared" si="0"/>
        <v>2</v>
      </c>
      <c r="S62" s="154">
        <f t="shared" si="0"/>
        <v>0</v>
      </c>
      <c r="T62" s="154">
        <f t="shared" si="0"/>
        <v>8</v>
      </c>
      <c r="U62" s="154">
        <f t="shared" si="0"/>
        <v>0</v>
      </c>
      <c r="V62" s="154">
        <f t="shared" si="0"/>
        <v>15</v>
      </c>
      <c r="W62" s="154">
        <f>COUNTIF(W6:W61,"x")</f>
        <v>7</v>
      </c>
      <c r="X62" s="154">
        <f>COUNTA(X6:X61)</f>
        <v>41</v>
      </c>
      <c r="Y62" s="154">
        <f>COUNTA(Y6:Y61)</f>
        <v>0</v>
      </c>
      <c r="Z62" s="154">
        <f>COUNTA(Z6:Z61)</f>
        <v>0</v>
      </c>
    </row>
  </sheetData>
  <sheetProtection/>
  <mergeCells count="33">
    <mergeCell ref="A62:H62"/>
    <mergeCell ref="U4:U5"/>
    <mergeCell ref="V4:V5"/>
    <mergeCell ref="W4:W5"/>
    <mergeCell ref="K4:K5"/>
    <mergeCell ref="L4:L5"/>
    <mergeCell ref="Z4:Z5"/>
    <mergeCell ref="M4:M5"/>
    <mergeCell ref="N4:N5"/>
    <mergeCell ref="O4:O5"/>
    <mergeCell ref="P4:P5"/>
    <mergeCell ref="Q4:R4"/>
    <mergeCell ref="S4:S5"/>
    <mergeCell ref="X4:X5"/>
    <mergeCell ref="C4:C5"/>
    <mergeCell ref="D4:D5"/>
    <mergeCell ref="I4:I5"/>
    <mergeCell ref="J4:J5"/>
    <mergeCell ref="N3:S3"/>
    <mergeCell ref="T3:T5"/>
    <mergeCell ref="U3:W3"/>
    <mergeCell ref="X3:Z3"/>
    <mergeCell ref="Y4:Y5"/>
    <mergeCell ref="A1:Z1"/>
    <mergeCell ref="A3:A5"/>
    <mergeCell ref="B3:B5"/>
    <mergeCell ref="C3:D3"/>
    <mergeCell ref="E3:E5"/>
    <mergeCell ref="F3:F5"/>
    <mergeCell ref="G3:G5"/>
    <mergeCell ref="H3:H5"/>
    <mergeCell ref="I3:J3"/>
    <mergeCell ref="K3:M3"/>
  </mergeCells>
  <printOptions horizontalCentered="1"/>
  <pageMargins left="0.31496062992125984" right="0.31496062992125984" top="0.984251968503937" bottom="0.5118110236220472" header="0.31496062992125984" footer="0.1968503937007874"/>
  <pageSetup fitToHeight="0" fitToWidth="1" horizontalDpi="600" verticalDpi="600" orientation="landscape" paperSize="9" scale="84" r:id="rId1"/>
  <headerFooter alignWithMargins="0">
    <oddFooter>&amp;R&amp;"Times New Roman,Regular"&amp;P/&amp;N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44"/>
  <sheetViews>
    <sheetView zoomScale="110" zoomScaleNormal="110" zoomScalePageLayoutView="0" workbookViewId="0" topLeftCell="A1">
      <selection activeCell="E6" sqref="E6"/>
    </sheetView>
  </sheetViews>
  <sheetFormatPr defaultColWidth="9.125" defaultRowHeight="14.25"/>
  <cols>
    <col min="1" max="1" width="9.125" style="103" customWidth="1"/>
    <col min="2" max="2" width="7.125" style="103" bestFit="1" customWidth="1"/>
    <col min="3" max="3" width="15.875" style="103" bestFit="1" customWidth="1"/>
    <col min="4" max="4" width="11.75390625" style="103" bestFit="1" customWidth="1"/>
    <col min="5" max="5" width="16.375" style="103" customWidth="1"/>
    <col min="6" max="6" width="9.625" style="103" bestFit="1" customWidth="1"/>
    <col min="7" max="7" width="10.00390625" style="103" customWidth="1"/>
    <col min="8" max="8" width="10.75390625" style="103" customWidth="1"/>
    <col min="9" max="9" width="10.25390625" style="103" customWidth="1"/>
    <col min="10" max="11" width="4.375" style="101" bestFit="1" customWidth="1"/>
    <col min="12" max="12" width="9.125" style="101" bestFit="1" customWidth="1"/>
    <col min="13" max="13" width="7.125" style="167" customWidth="1"/>
    <col min="14" max="14" width="7.625" style="101" customWidth="1"/>
    <col min="15" max="15" width="7.75390625" style="101" customWidth="1"/>
    <col min="16" max="16" width="8.00390625" style="167" customWidth="1"/>
    <col min="17" max="16384" width="9.125" style="101" customWidth="1"/>
  </cols>
  <sheetData>
    <row r="1" spans="1:16" ht="33" customHeight="1">
      <c r="A1" s="288" t="s">
        <v>521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2" ht="11.25" customHeight="1">
      <c r="A2" s="99"/>
      <c r="B2" s="99"/>
      <c r="C2" s="99"/>
      <c r="D2" s="99"/>
      <c r="E2" s="99"/>
      <c r="F2" s="99"/>
      <c r="G2" s="202"/>
      <c r="H2" s="202"/>
      <c r="I2" s="99"/>
      <c r="J2" s="120"/>
      <c r="K2" s="120"/>
      <c r="L2" s="120"/>
    </row>
    <row r="3" spans="1:16" s="229" customFormat="1" ht="18" customHeight="1">
      <c r="A3" s="283" t="s">
        <v>674</v>
      </c>
      <c r="B3" s="283" t="s">
        <v>450</v>
      </c>
      <c r="C3" s="283" t="s">
        <v>857</v>
      </c>
      <c r="D3" s="283" t="s">
        <v>662</v>
      </c>
      <c r="E3" s="283"/>
      <c r="F3" s="283"/>
      <c r="G3" s="284" t="s">
        <v>147</v>
      </c>
      <c r="H3" s="285"/>
      <c r="I3" s="280" t="s">
        <v>451</v>
      </c>
      <c r="J3" s="283" t="s">
        <v>707</v>
      </c>
      <c r="K3" s="283"/>
      <c r="L3" s="283"/>
      <c r="M3" s="289" t="s">
        <v>860</v>
      </c>
      <c r="N3" s="289"/>
      <c r="O3" s="289"/>
      <c r="P3" s="282" t="s">
        <v>861</v>
      </c>
    </row>
    <row r="4" spans="1:229" s="229" customFormat="1" ht="27" customHeight="1">
      <c r="A4" s="283"/>
      <c r="B4" s="283"/>
      <c r="C4" s="283"/>
      <c r="D4" s="231" t="s">
        <v>663</v>
      </c>
      <c r="E4" s="231" t="s">
        <v>664</v>
      </c>
      <c r="F4" s="231" t="s">
        <v>665</v>
      </c>
      <c r="G4" s="231" t="s">
        <v>708</v>
      </c>
      <c r="H4" s="231" t="s">
        <v>709</v>
      </c>
      <c r="I4" s="281"/>
      <c r="J4" s="231">
        <v>2007</v>
      </c>
      <c r="K4" s="231">
        <v>2014</v>
      </c>
      <c r="L4" s="231" t="s">
        <v>562</v>
      </c>
      <c r="M4" s="232" t="s">
        <v>773</v>
      </c>
      <c r="N4" s="232" t="s">
        <v>424</v>
      </c>
      <c r="O4" s="232" t="s">
        <v>425</v>
      </c>
      <c r="P4" s="282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  <c r="FY4" s="230"/>
      <c r="FZ4" s="230"/>
      <c r="GA4" s="230"/>
      <c r="GB4" s="230"/>
      <c r="GC4" s="230"/>
      <c r="GD4" s="230"/>
      <c r="GE4" s="230"/>
      <c r="GF4" s="230"/>
      <c r="GG4" s="230"/>
      <c r="GH4" s="230"/>
      <c r="GI4" s="230"/>
      <c r="GJ4" s="230"/>
      <c r="GK4" s="230"/>
      <c r="GL4" s="230"/>
      <c r="GM4" s="230"/>
      <c r="GN4" s="230"/>
      <c r="GO4" s="230"/>
      <c r="GP4" s="230"/>
      <c r="GQ4" s="230"/>
      <c r="GR4" s="230"/>
      <c r="GS4" s="230"/>
      <c r="GT4" s="230"/>
      <c r="GU4" s="230"/>
      <c r="GV4" s="230"/>
      <c r="GW4" s="230"/>
      <c r="GX4" s="230"/>
      <c r="GY4" s="230"/>
      <c r="GZ4" s="230"/>
      <c r="HA4" s="230"/>
      <c r="HB4" s="230"/>
      <c r="HC4" s="230"/>
      <c r="HD4" s="230"/>
      <c r="HE4" s="230"/>
      <c r="HF4" s="230"/>
      <c r="HG4" s="230"/>
      <c r="HH4" s="230"/>
      <c r="HI4" s="230"/>
      <c r="HJ4" s="230"/>
      <c r="HK4" s="230"/>
      <c r="HL4" s="230"/>
      <c r="HM4" s="230"/>
      <c r="HN4" s="230"/>
      <c r="HO4" s="230"/>
      <c r="HP4" s="230"/>
      <c r="HQ4" s="230"/>
      <c r="HR4" s="230"/>
      <c r="HS4" s="230"/>
      <c r="HT4" s="230"/>
      <c r="HU4" s="230"/>
    </row>
    <row r="5" spans="1:229" ht="18" customHeight="1">
      <c r="A5" s="141" t="s">
        <v>3267</v>
      </c>
      <c r="B5" s="141"/>
      <c r="C5" s="141"/>
      <c r="D5" s="141"/>
      <c r="E5" s="141"/>
      <c r="F5" s="141"/>
      <c r="G5" s="171"/>
      <c r="H5" s="171"/>
      <c r="I5" s="141"/>
      <c r="J5" s="141"/>
      <c r="K5" s="141"/>
      <c r="L5" s="141"/>
      <c r="M5" s="141"/>
      <c r="N5" s="141"/>
      <c r="O5" s="141"/>
      <c r="P5" s="141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</row>
    <row r="6" spans="1:229" ht="18" customHeight="1">
      <c r="A6" s="279">
        <v>1</v>
      </c>
      <c r="B6" s="279" t="s">
        <v>1432</v>
      </c>
      <c r="C6" s="39" t="s">
        <v>188</v>
      </c>
      <c r="D6" s="39" t="s">
        <v>3268</v>
      </c>
      <c r="E6" s="39" t="s">
        <v>666</v>
      </c>
      <c r="F6" s="39" t="s">
        <v>667</v>
      </c>
      <c r="G6" s="46">
        <v>2376483.02</v>
      </c>
      <c r="H6" s="46">
        <v>295355.98</v>
      </c>
      <c r="I6" s="286" t="s">
        <v>668</v>
      </c>
      <c r="J6" s="39"/>
      <c r="K6" s="39"/>
      <c r="L6" s="39"/>
      <c r="M6" s="39"/>
      <c r="N6" s="39" t="s">
        <v>668</v>
      </c>
      <c r="O6" s="168"/>
      <c r="P6" s="39" t="s">
        <v>1067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</row>
    <row r="7" spans="1:229" ht="18" customHeight="1">
      <c r="A7" s="279"/>
      <c r="B7" s="279"/>
      <c r="C7" s="39" t="s">
        <v>189</v>
      </c>
      <c r="D7" s="39" t="s">
        <v>3268</v>
      </c>
      <c r="E7" s="39" t="s">
        <v>666</v>
      </c>
      <c r="F7" s="39" t="s">
        <v>667</v>
      </c>
      <c r="G7" s="46">
        <v>2376483.02</v>
      </c>
      <c r="H7" s="46">
        <v>295355.98</v>
      </c>
      <c r="I7" s="287"/>
      <c r="J7" s="39"/>
      <c r="K7" s="39"/>
      <c r="L7" s="39"/>
      <c r="M7" s="39"/>
      <c r="N7" s="39" t="s">
        <v>668</v>
      </c>
      <c r="O7" s="168"/>
      <c r="P7" s="39" t="s">
        <v>1067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</row>
    <row r="8" spans="1:229" ht="18" customHeight="1">
      <c r="A8" s="279">
        <v>2</v>
      </c>
      <c r="B8" s="279" t="s">
        <v>1438</v>
      </c>
      <c r="C8" s="39" t="s">
        <v>190</v>
      </c>
      <c r="D8" s="39" t="s">
        <v>3269</v>
      </c>
      <c r="E8" s="39" t="s">
        <v>666</v>
      </c>
      <c r="F8" s="39" t="s">
        <v>667</v>
      </c>
      <c r="G8" s="46">
        <v>2366189.67</v>
      </c>
      <c r="H8" s="46">
        <v>292465.52</v>
      </c>
      <c r="I8" s="286" t="s">
        <v>668</v>
      </c>
      <c r="J8" s="39"/>
      <c r="K8" s="39"/>
      <c r="L8" s="39"/>
      <c r="M8" s="39"/>
      <c r="N8" s="39" t="s">
        <v>668</v>
      </c>
      <c r="O8" s="168"/>
      <c r="P8" s="39" t="s">
        <v>1067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</row>
    <row r="9" spans="1:229" ht="18" customHeight="1">
      <c r="A9" s="279"/>
      <c r="B9" s="279"/>
      <c r="C9" s="39" t="s">
        <v>191</v>
      </c>
      <c r="D9" s="39" t="s">
        <v>3269</v>
      </c>
      <c r="E9" s="39" t="s">
        <v>666</v>
      </c>
      <c r="F9" s="39" t="s">
        <v>667</v>
      </c>
      <c r="G9" s="46">
        <v>2366189.67</v>
      </c>
      <c r="H9" s="46">
        <v>292465.52</v>
      </c>
      <c r="I9" s="287"/>
      <c r="J9" s="39"/>
      <c r="K9" s="39"/>
      <c r="L9" s="39"/>
      <c r="M9" s="39"/>
      <c r="N9" s="39" t="s">
        <v>668</v>
      </c>
      <c r="O9" s="168"/>
      <c r="P9" s="39" t="s">
        <v>1067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</row>
    <row r="10" spans="1:229" ht="18" customHeight="1">
      <c r="A10" s="279">
        <v>3</v>
      </c>
      <c r="B10" s="279" t="s">
        <v>1444</v>
      </c>
      <c r="C10" s="39" t="s">
        <v>192</v>
      </c>
      <c r="D10" s="39" t="s">
        <v>3270</v>
      </c>
      <c r="E10" s="39" t="s">
        <v>666</v>
      </c>
      <c r="F10" s="39" t="s">
        <v>667</v>
      </c>
      <c r="G10" s="46">
        <v>2366466.26</v>
      </c>
      <c r="H10" s="46">
        <v>287372.32</v>
      </c>
      <c r="I10" s="286" t="s">
        <v>668</v>
      </c>
      <c r="J10" s="39"/>
      <c r="K10" s="39"/>
      <c r="L10" s="39"/>
      <c r="M10" s="39"/>
      <c r="N10" s="39" t="s">
        <v>668</v>
      </c>
      <c r="O10" s="168"/>
      <c r="P10" s="39" t="s">
        <v>1067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</row>
    <row r="11" spans="1:16" ht="18" customHeight="1">
      <c r="A11" s="279"/>
      <c r="B11" s="279"/>
      <c r="C11" s="39" t="s">
        <v>193</v>
      </c>
      <c r="D11" s="39" t="s">
        <v>3270</v>
      </c>
      <c r="E11" s="39" t="s">
        <v>666</v>
      </c>
      <c r="F11" s="39" t="s">
        <v>667</v>
      </c>
      <c r="G11" s="46">
        <v>2366466.26</v>
      </c>
      <c r="H11" s="46">
        <v>287372.32</v>
      </c>
      <c r="I11" s="287"/>
      <c r="J11" s="39"/>
      <c r="K11" s="39"/>
      <c r="L11" s="39"/>
      <c r="M11" s="39"/>
      <c r="N11" s="39" t="s">
        <v>668</v>
      </c>
      <c r="O11" s="168"/>
      <c r="P11" s="39" t="s">
        <v>1067</v>
      </c>
    </row>
    <row r="12" spans="1:16" ht="18" customHeight="1">
      <c r="A12" s="279">
        <v>4</v>
      </c>
      <c r="B12" s="279" t="s">
        <v>1447</v>
      </c>
      <c r="C12" s="39" t="s">
        <v>194</v>
      </c>
      <c r="D12" s="39" t="s">
        <v>3271</v>
      </c>
      <c r="E12" s="39" t="s">
        <v>552</v>
      </c>
      <c r="F12" s="39" t="s">
        <v>667</v>
      </c>
      <c r="G12" s="46">
        <v>2364743.95</v>
      </c>
      <c r="H12" s="46">
        <v>298616.88</v>
      </c>
      <c r="I12" s="286" t="s">
        <v>668</v>
      </c>
      <c r="J12" s="39"/>
      <c r="K12" s="39"/>
      <c r="L12" s="39"/>
      <c r="M12" s="39"/>
      <c r="N12" s="39" t="s">
        <v>668</v>
      </c>
      <c r="O12" s="168"/>
      <c r="P12" s="39" t="s">
        <v>1067</v>
      </c>
    </row>
    <row r="13" spans="1:16" ht="18" customHeight="1">
      <c r="A13" s="279"/>
      <c r="B13" s="279"/>
      <c r="C13" s="39" t="s">
        <v>195</v>
      </c>
      <c r="D13" s="39" t="s">
        <v>3271</v>
      </c>
      <c r="E13" s="39" t="s">
        <v>552</v>
      </c>
      <c r="F13" s="39" t="s">
        <v>667</v>
      </c>
      <c r="G13" s="46">
        <v>2364743.95</v>
      </c>
      <c r="H13" s="46">
        <v>298616.88</v>
      </c>
      <c r="I13" s="287"/>
      <c r="J13" s="39"/>
      <c r="K13" s="39"/>
      <c r="L13" s="39"/>
      <c r="M13" s="39"/>
      <c r="N13" s="39" t="s">
        <v>668</v>
      </c>
      <c r="O13" s="168"/>
      <c r="P13" s="39" t="s">
        <v>1067</v>
      </c>
    </row>
    <row r="14" spans="1:16" ht="18" customHeight="1">
      <c r="A14" s="279">
        <v>5</v>
      </c>
      <c r="B14" s="279" t="s">
        <v>1452</v>
      </c>
      <c r="C14" s="39" t="s">
        <v>196</v>
      </c>
      <c r="D14" s="39" t="s">
        <v>3272</v>
      </c>
      <c r="E14" s="39" t="s">
        <v>552</v>
      </c>
      <c r="F14" s="39" t="s">
        <v>667</v>
      </c>
      <c r="G14" s="46">
        <v>2355018.25</v>
      </c>
      <c r="H14" s="46">
        <v>292323.34</v>
      </c>
      <c r="I14" s="286" t="s">
        <v>668</v>
      </c>
      <c r="J14" s="39"/>
      <c r="K14" s="39"/>
      <c r="L14" s="39"/>
      <c r="M14" s="39"/>
      <c r="N14" s="39" t="s">
        <v>668</v>
      </c>
      <c r="O14" s="168"/>
      <c r="P14" s="39" t="s">
        <v>1067</v>
      </c>
    </row>
    <row r="15" spans="1:16" ht="18" customHeight="1">
      <c r="A15" s="279"/>
      <c r="B15" s="279"/>
      <c r="C15" s="39" t="s">
        <v>197</v>
      </c>
      <c r="D15" s="39" t="s">
        <v>3272</v>
      </c>
      <c r="E15" s="39" t="s">
        <v>552</v>
      </c>
      <c r="F15" s="39" t="s">
        <v>667</v>
      </c>
      <c r="G15" s="46">
        <v>2355018.25</v>
      </c>
      <c r="H15" s="46">
        <v>292323.34</v>
      </c>
      <c r="I15" s="287"/>
      <c r="J15" s="39"/>
      <c r="K15" s="39"/>
      <c r="L15" s="39"/>
      <c r="M15" s="39"/>
      <c r="N15" s="39" t="s">
        <v>668</v>
      </c>
      <c r="O15" s="168"/>
      <c r="P15" s="39" t="s">
        <v>1067</v>
      </c>
    </row>
    <row r="16" spans="1:229" ht="18" customHeight="1">
      <c r="A16" s="169" t="s">
        <v>1499</v>
      </c>
      <c r="B16" s="169">
        <f>COUNTA(B6:B15)</f>
        <v>5</v>
      </c>
      <c r="C16" s="169">
        <f>COUNTA(C6:C15)</f>
        <v>10</v>
      </c>
      <c r="D16" s="169"/>
      <c r="E16" s="169"/>
      <c r="F16" s="169"/>
      <c r="G16" s="169"/>
      <c r="H16" s="169"/>
      <c r="I16" s="169">
        <f>COUNTA(I6:I15)</f>
        <v>5</v>
      </c>
      <c r="J16" s="169">
        <f>COUNTA(J6:J15)</f>
        <v>0</v>
      </c>
      <c r="K16" s="169">
        <f>COUNTA(K6:K15)</f>
        <v>0</v>
      </c>
      <c r="L16" s="169"/>
      <c r="M16" s="169">
        <f>COUNTA(M6:M15)</f>
        <v>0</v>
      </c>
      <c r="N16" s="169">
        <f>COUNTA(N6:N15)</f>
        <v>10</v>
      </c>
      <c r="O16" s="169">
        <f>COUNTA(O6:O15)</f>
        <v>0</v>
      </c>
      <c r="P16" s="16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</row>
    <row r="17" spans="1:229" ht="18" customHeight="1">
      <c r="A17" s="141" t="s">
        <v>3273</v>
      </c>
      <c r="B17" s="141"/>
      <c r="C17" s="141"/>
      <c r="D17" s="141"/>
      <c r="E17" s="141"/>
      <c r="F17" s="141"/>
      <c r="G17" s="171"/>
      <c r="H17" s="171"/>
      <c r="I17" s="141"/>
      <c r="J17" s="141"/>
      <c r="K17" s="141"/>
      <c r="L17" s="141"/>
      <c r="M17" s="141"/>
      <c r="N17" s="141"/>
      <c r="O17" s="141"/>
      <c r="P17" s="141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</row>
    <row r="18" spans="1:16" ht="18" customHeight="1">
      <c r="A18" s="39">
        <v>1</v>
      </c>
      <c r="B18" s="39" t="s">
        <v>1432</v>
      </c>
      <c r="C18" s="39" t="s">
        <v>198</v>
      </c>
      <c r="D18" s="39" t="s">
        <v>3274</v>
      </c>
      <c r="E18" s="39" t="s">
        <v>3275</v>
      </c>
      <c r="F18" s="39" t="s">
        <v>669</v>
      </c>
      <c r="G18" s="46">
        <v>2337894.85</v>
      </c>
      <c r="H18" s="46">
        <v>417574.14</v>
      </c>
      <c r="I18" s="39" t="s">
        <v>668</v>
      </c>
      <c r="J18" s="39"/>
      <c r="K18" s="39"/>
      <c r="L18" s="39"/>
      <c r="M18" s="170"/>
      <c r="N18" s="39" t="s">
        <v>668</v>
      </c>
      <c r="O18" s="168"/>
      <c r="P18" s="39" t="s">
        <v>1067</v>
      </c>
    </row>
    <row r="19" spans="1:16" ht="18" customHeight="1">
      <c r="A19" s="39">
        <v>2</v>
      </c>
      <c r="B19" s="39" t="s">
        <v>1438</v>
      </c>
      <c r="C19" s="39" t="s">
        <v>199</v>
      </c>
      <c r="D19" s="39" t="s">
        <v>3276</v>
      </c>
      <c r="E19" s="39" t="s">
        <v>3277</v>
      </c>
      <c r="F19" s="39" t="s">
        <v>669</v>
      </c>
      <c r="G19" s="46">
        <v>2345126.18</v>
      </c>
      <c r="H19" s="46">
        <v>405071.97</v>
      </c>
      <c r="I19" s="39" t="s">
        <v>668</v>
      </c>
      <c r="J19" s="39"/>
      <c r="K19" s="39"/>
      <c r="L19" s="39"/>
      <c r="M19" s="170"/>
      <c r="N19" s="39" t="s">
        <v>668</v>
      </c>
      <c r="O19" s="168"/>
      <c r="P19" s="39" t="s">
        <v>1067</v>
      </c>
    </row>
    <row r="20" spans="1:16" ht="18" customHeight="1">
      <c r="A20" s="39">
        <v>3</v>
      </c>
      <c r="B20" s="39" t="s">
        <v>1444</v>
      </c>
      <c r="C20" s="39" t="s">
        <v>200</v>
      </c>
      <c r="D20" s="39" t="s">
        <v>3278</v>
      </c>
      <c r="E20" s="39" t="s">
        <v>518</v>
      </c>
      <c r="F20" s="39" t="s">
        <v>669</v>
      </c>
      <c r="G20" s="46">
        <v>2351716.18</v>
      </c>
      <c r="H20" s="46">
        <v>395550.53</v>
      </c>
      <c r="I20" s="39" t="s">
        <v>668</v>
      </c>
      <c r="J20" s="39"/>
      <c r="K20" s="39"/>
      <c r="L20" s="39"/>
      <c r="M20" s="170"/>
      <c r="N20" s="39" t="s">
        <v>668</v>
      </c>
      <c r="O20" s="168"/>
      <c r="P20" s="39" t="s">
        <v>1067</v>
      </c>
    </row>
    <row r="21" spans="1:16" ht="18" customHeight="1">
      <c r="A21" s="39">
        <v>4</v>
      </c>
      <c r="B21" s="39" t="s">
        <v>1447</v>
      </c>
      <c r="C21" s="39" t="s">
        <v>201</v>
      </c>
      <c r="D21" s="39" t="s">
        <v>3279</v>
      </c>
      <c r="E21" s="39" t="s">
        <v>518</v>
      </c>
      <c r="F21" s="39" t="s">
        <v>669</v>
      </c>
      <c r="G21" s="46">
        <v>2357669.51</v>
      </c>
      <c r="H21" s="46">
        <v>387518.69</v>
      </c>
      <c r="I21" s="39" t="s">
        <v>668</v>
      </c>
      <c r="J21" s="39"/>
      <c r="K21" s="39"/>
      <c r="L21" s="39"/>
      <c r="M21" s="170"/>
      <c r="N21" s="39" t="s">
        <v>668</v>
      </c>
      <c r="O21" s="168"/>
      <c r="P21" s="39" t="s">
        <v>1067</v>
      </c>
    </row>
    <row r="22" spans="1:16" ht="18" customHeight="1">
      <c r="A22" s="39">
        <v>5</v>
      </c>
      <c r="B22" s="39" t="s">
        <v>1452</v>
      </c>
      <c r="C22" s="39" t="s">
        <v>202</v>
      </c>
      <c r="D22" s="39" t="s">
        <v>3280</v>
      </c>
      <c r="E22" s="39" t="s">
        <v>553</v>
      </c>
      <c r="F22" s="39" t="s">
        <v>669</v>
      </c>
      <c r="G22" s="46">
        <v>2366880.49</v>
      </c>
      <c r="H22" s="46">
        <v>396708.73</v>
      </c>
      <c r="I22" s="39" t="s">
        <v>668</v>
      </c>
      <c r="J22" s="39"/>
      <c r="K22" s="39"/>
      <c r="L22" s="39"/>
      <c r="M22" s="170"/>
      <c r="N22" s="39" t="s">
        <v>668</v>
      </c>
      <c r="O22" s="168"/>
      <c r="P22" s="39" t="s">
        <v>1067</v>
      </c>
    </row>
    <row r="23" spans="1:16" ht="18" customHeight="1">
      <c r="A23" s="169" t="s">
        <v>1499</v>
      </c>
      <c r="B23" s="169">
        <f>COUNTA(B18:B22)</f>
        <v>5</v>
      </c>
      <c r="C23" s="169">
        <f>COUNTA(C18:C22)</f>
        <v>5</v>
      </c>
      <c r="D23" s="39"/>
      <c r="E23" s="39"/>
      <c r="F23" s="39"/>
      <c r="G23" s="39"/>
      <c r="H23" s="39"/>
      <c r="I23" s="169">
        <f>COUNTA(I18:I22)</f>
        <v>5</v>
      </c>
      <c r="J23" s="169">
        <f>COUNTA(J18:J22)</f>
        <v>0</v>
      </c>
      <c r="K23" s="169">
        <f>COUNTA(K18:K22)</f>
        <v>0</v>
      </c>
      <c r="L23" s="169"/>
      <c r="M23" s="169">
        <f>COUNTA(M18:M22)</f>
        <v>0</v>
      </c>
      <c r="N23" s="169">
        <f>COUNTA(N18:N22)</f>
        <v>5</v>
      </c>
      <c r="O23" s="169">
        <f>COUNTA(O18:O22)</f>
        <v>0</v>
      </c>
      <c r="P23" s="39"/>
    </row>
    <row r="24" spans="1:229" ht="18" customHeight="1">
      <c r="A24" s="141" t="s">
        <v>3281</v>
      </c>
      <c r="B24" s="141"/>
      <c r="C24" s="141"/>
      <c r="D24" s="141"/>
      <c r="E24" s="141"/>
      <c r="F24" s="141"/>
      <c r="G24" s="171"/>
      <c r="H24" s="171"/>
      <c r="I24" s="141"/>
      <c r="J24" s="141"/>
      <c r="K24" s="141"/>
      <c r="L24" s="141"/>
      <c r="M24" s="141"/>
      <c r="N24" s="141"/>
      <c r="O24" s="141"/>
      <c r="P24" s="141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</row>
    <row r="25" spans="1:16" ht="18" customHeight="1">
      <c r="A25" s="39">
        <v>1</v>
      </c>
      <c r="B25" s="39" t="s">
        <v>1432</v>
      </c>
      <c r="C25" s="39" t="s">
        <v>203</v>
      </c>
      <c r="D25" s="39" t="s">
        <v>3282</v>
      </c>
      <c r="E25" s="39" t="s">
        <v>3283</v>
      </c>
      <c r="F25" s="39" t="s">
        <v>669</v>
      </c>
      <c r="G25" s="46">
        <v>2315597.64</v>
      </c>
      <c r="H25" s="46">
        <v>468340.92</v>
      </c>
      <c r="I25" s="39" t="s">
        <v>668</v>
      </c>
      <c r="J25" s="39"/>
      <c r="K25" s="39"/>
      <c r="L25" s="39"/>
      <c r="M25" s="170"/>
      <c r="N25" s="39" t="s">
        <v>668</v>
      </c>
      <c r="O25" s="168"/>
      <c r="P25" s="39" t="s">
        <v>1067</v>
      </c>
    </row>
    <row r="26" spans="1:16" ht="18" customHeight="1">
      <c r="A26" s="39">
        <v>2</v>
      </c>
      <c r="B26" s="39" t="s">
        <v>1438</v>
      </c>
      <c r="C26" s="39" t="s">
        <v>204</v>
      </c>
      <c r="D26" s="39" t="s">
        <v>3284</v>
      </c>
      <c r="E26" s="39" t="s">
        <v>3283</v>
      </c>
      <c r="F26" s="39" t="s">
        <v>669</v>
      </c>
      <c r="G26" s="46">
        <v>2308413.99</v>
      </c>
      <c r="H26" s="46">
        <v>482169.85</v>
      </c>
      <c r="I26" s="39" t="s">
        <v>668</v>
      </c>
      <c r="J26" s="39"/>
      <c r="K26" s="39"/>
      <c r="L26" s="39"/>
      <c r="M26" s="170"/>
      <c r="N26" s="39" t="s">
        <v>668</v>
      </c>
      <c r="O26" s="168"/>
      <c r="P26" s="39" t="s">
        <v>1067</v>
      </c>
    </row>
    <row r="27" spans="1:16" ht="18" customHeight="1">
      <c r="A27" s="39">
        <v>3</v>
      </c>
      <c r="B27" s="39" t="s">
        <v>1444</v>
      </c>
      <c r="C27" s="39" t="s">
        <v>205</v>
      </c>
      <c r="D27" s="39" t="s">
        <v>3285</v>
      </c>
      <c r="E27" s="39" t="s">
        <v>3283</v>
      </c>
      <c r="F27" s="39" t="s">
        <v>669</v>
      </c>
      <c r="G27" s="46">
        <v>2296413.48</v>
      </c>
      <c r="H27" s="46">
        <v>475763.65</v>
      </c>
      <c r="I27" s="39" t="s">
        <v>668</v>
      </c>
      <c r="J27" s="39"/>
      <c r="K27" s="39"/>
      <c r="L27" s="39"/>
      <c r="M27" s="170"/>
      <c r="N27" s="39" t="s">
        <v>668</v>
      </c>
      <c r="O27" s="168"/>
      <c r="P27" s="39" t="s">
        <v>1067</v>
      </c>
    </row>
    <row r="28" spans="1:16" ht="18" customHeight="1">
      <c r="A28" s="39">
        <v>4</v>
      </c>
      <c r="B28" s="39" t="s">
        <v>1447</v>
      </c>
      <c r="C28" s="39" t="s">
        <v>206</v>
      </c>
      <c r="D28" s="39" t="s">
        <v>3286</v>
      </c>
      <c r="E28" s="39" t="s">
        <v>3283</v>
      </c>
      <c r="F28" s="39" t="s">
        <v>669</v>
      </c>
      <c r="G28" s="46">
        <v>2317255.98</v>
      </c>
      <c r="H28" s="46">
        <v>489841.72</v>
      </c>
      <c r="I28" s="39" t="s">
        <v>668</v>
      </c>
      <c r="J28" s="39"/>
      <c r="K28" s="39"/>
      <c r="L28" s="39"/>
      <c r="M28" s="170"/>
      <c r="N28" s="39" t="s">
        <v>668</v>
      </c>
      <c r="O28" s="168"/>
      <c r="P28" s="39" t="s">
        <v>1067</v>
      </c>
    </row>
    <row r="29" spans="1:16" ht="18" customHeight="1">
      <c r="A29" s="39">
        <v>5</v>
      </c>
      <c r="B29" s="39" t="s">
        <v>1452</v>
      </c>
      <c r="C29" s="39" t="s">
        <v>207</v>
      </c>
      <c r="D29" s="39" t="s">
        <v>3287</v>
      </c>
      <c r="E29" s="39" t="s">
        <v>3283</v>
      </c>
      <c r="F29" s="39" t="s">
        <v>669</v>
      </c>
      <c r="G29" s="46">
        <v>2298714.44</v>
      </c>
      <c r="H29" s="46">
        <v>494304.89</v>
      </c>
      <c r="I29" s="39" t="s">
        <v>668</v>
      </c>
      <c r="J29" s="39"/>
      <c r="K29" s="39"/>
      <c r="L29" s="39"/>
      <c r="M29" s="170"/>
      <c r="N29" s="39" t="s">
        <v>668</v>
      </c>
      <c r="O29" s="168"/>
      <c r="P29" s="39" t="s">
        <v>1067</v>
      </c>
    </row>
    <row r="30" spans="1:16" ht="18" customHeight="1">
      <c r="A30" s="169" t="s">
        <v>1499</v>
      </c>
      <c r="B30" s="169">
        <f>COUNTA(B25:B29)</f>
        <v>5</v>
      </c>
      <c r="C30" s="169">
        <f>COUNTA(C25:C29)</f>
        <v>5</v>
      </c>
      <c r="D30" s="39"/>
      <c r="E30" s="39"/>
      <c r="F30" s="39"/>
      <c r="G30" s="39"/>
      <c r="H30" s="39"/>
      <c r="I30" s="169">
        <f>COUNTA(I25:I29)</f>
        <v>5</v>
      </c>
      <c r="J30" s="169">
        <f>COUNTA(J25:J29)</f>
        <v>0</v>
      </c>
      <c r="K30" s="169">
        <f>COUNTA(K25:K29)</f>
        <v>0</v>
      </c>
      <c r="L30" s="169"/>
      <c r="M30" s="169">
        <f>COUNTA(M25:M29)</f>
        <v>0</v>
      </c>
      <c r="N30" s="169">
        <f>COUNTA(N25:N29)</f>
        <v>5</v>
      </c>
      <c r="O30" s="169">
        <f>COUNTA(O25:O29)</f>
        <v>0</v>
      </c>
      <c r="P30" s="39"/>
    </row>
    <row r="31" spans="1:229" ht="18" customHeight="1">
      <c r="A31" s="276" t="s">
        <v>3288</v>
      </c>
      <c r="B31" s="277"/>
      <c r="C31" s="277"/>
      <c r="D31" s="278"/>
      <c r="E31" s="141"/>
      <c r="F31" s="141"/>
      <c r="G31" s="171"/>
      <c r="H31" s="171"/>
      <c r="I31" s="141"/>
      <c r="J31" s="141"/>
      <c r="K31" s="141"/>
      <c r="L31" s="141"/>
      <c r="M31" s="141"/>
      <c r="N31" s="141"/>
      <c r="O31" s="141"/>
      <c r="P31" s="141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</row>
    <row r="32" spans="1:16" ht="18" customHeight="1">
      <c r="A32" s="39">
        <v>1</v>
      </c>
      <c r="B32" s="39" t="s">
        <v>1432</v>
      </c>
      <c r="C32" s="39" t="s">
        <v>208</v>
      </c>
      <c r="D32" s="39" t="s">
        <v>3289</v>
      </c>
      <c r="E32" s="39" t="s">
        <v>519</v>
      </c>
      <c r="F32" s="39" t="s">
        <v>670</v>
      </c>
      <c r="G32" s="46">
        <v>2230294.48</v>
      </c>
      <c r="H32" s="46">
        <v>591967.95</v>
      </c>
      <c r="I32" s="39" t="s">
        <v>668</v>
      </c>
      <c r="J32" s="39"/>
      <c r="K32" s="39"/>
      <c r="L32" s="39"/>
      <c r="M32" s="170"/>
      <c r="N32" s="39" t="s">
        <v>668</v>
      </c>
      <c r="O32" s="168"/>
      <c r="P32" s="39" t="s">
        <v>1067</v>
      </c>
    </row>
    <row r="33" spans="1:16" ht="18" customHeight="1">
      <c r="A33" s="39">
        <v>2</v>
      </c>
      <c r="B33" s="39" t="s">
        <v>1438</v>
      </c>
      <c r="C33" s="39" t="s">
        <v>209</v>
      </c>
      <c r="D33" s="39" t="s">
        <v>3290</v>
      </c>
      <c r="E33" s="39" t="s">
        <v>3291</v>
      </c>
      <c r="F33" s="39" t="s">
        <v>1437</v>
      </c>
      <c r="G33" s="46">
        <v>2220459</v>
      </c>
      <c r="H33" s="46">
        <v>588228.09</v>
      </c>
      <c r="I33" s="39" t="s">
        <v>668</v>
      </c>
      <c r="J33" s="39"/>
      <c r="K33" s="39"/>
      <c r="L33" s="39"/>
      <c r="M33" s="170"/>
      <c r="N33" s="39" t="s">
        <v>668</v>
      </c>
      <c r="O33" s="168"/>
      <c r="P33" s="39" t="s">
        <v>1067</v>
      </c>
    </row>
    <row r="34" spans="1:16" ht="18" customHeight="1">
      <c r="A34" s="39">
        <v>3</v>
      </c>
      <c r="B34" s="39" t="s">
        <v>1444</v>
      </c>
      <c r="C34" s="39" t="s">
        <v>210</v>
      </c>
      <c r="D34" s="39" t="s">
        <v>1507</v>
      </c>
      <c r="E34" s="39" t="s">
        <v>3292</v>
      </c>
      <c r="F34" s="39" t="s">
        <v>670</v>
      </c>
      <c r="G34" s="46">
        <v>2226170.08</v>
      </c>
      <c r="H34" s="46">
        <v>601803.01</v>
      </c>
      <c r="I34" s="39" t="s">
        <v>668</v>
      </c>
      <c r="J34" s="39"/>
      <c r="K34" s="39"/>
      <c r="L34" s="39"/>
      <c r="M34" s="170"/>
      <c r="N34" s="39" t="s">
        <v>668</v>
      </c>
      <c r="O34" s="168"/>
      <c r="P34" s="39" t="s">
        <v>1067</v>
      </c>
    </row>
    <row r="35" spans="1:16" ht="18" customHeight="1">
      <c r="A35" s="39">
        <v>4</v>
      </c>
      <c r="B35" s="39" t="s">
        <v>1447</v>
      </c>
      <c r="C35" s="39" t="s">
        <v>211</v>
      </c>
      <c r="D35" s="39" t="s">
        <v>3236</v>
      </c>
      <c r="E35" s="39" t="s">
        <v>3293</v>
      </c>
      <c r="F35" s="39" t="s">
        <v>670</v>
      </c>
      <c r="G35" s="46">
        <v>2238543.39</v>
      </c>
      <c r="H35" s="46">
        <v>595457.95</v>
      </c>
      <c r="I35" s="39" t="s">
        <v>668</v>
      </c>
      <c r="J35" s="39"/>
      <c r="K35" s="39"/>
      <c r="L35" s="39"/>
      <c r="M35" s="170"/>
      <c r="N35" s="39" t="s">
        <v>668</v>
      </c>
      <c r="O35" s="168"/>
      <c r="P35" s="39" t="s">
        <v>1067</v>
      </c>
    </row>
    <row r="36" spans="1:16" ht="18" customHeight="1">
      <c r="A36" s="39">
        <v>5</v>
      </c>
      <c r="B36" s="39" t="s">
        <v>1452</v>
      </c>
      <c r="C36" s="39" t="s">
        <v>212</v>
      </c>
      <c r="D36" s="39" t="s">
        <v>3294</v>
      </c>
      <c r="E36" s="39" t="s">
        <v>3295</v>
      </c>
      <c r="F36" s="39" t="s">
        <v>670</v>
      </c>
      <c r="G36" s="46">
        <v>2234263.72</v>
      </c>
      <c r="H36" s="46">
        <v>581915.75</v>
      </c>
      <c r="I36" s="39" t="s">
        <v>668</v>
      </c>
      <c r="J36" s="39"/>
      <c r="K36" s="39"/>
      <c r="L36" s="39"/>
      <c r="M36" s="170"/>
      <c r="N36" s="39" t="s">
        <v>668</v>
      </c>
      <c r="O36" s="168"/>
      <c r="P36" s="39" t="s">
        <v>1067</v>
      </c>
    </row>
    <row r="37" spans="1:16" ht="18" customHeight="1">
      <c r="A37" s="169" t="s">
        <v>1499</v>
      </c>
      <c r="B37" s="169">
        <f>COUNTA(B32:B36)</f>
        <v>5</v>
      </c>
      <c r="C37" s="169">
        <f>COUNTA(C32:C36)</f>
        <v>5</v>
      </c>
      <c r="D37" s="39"/>
      <c r="E37" s="39"/>
      <c r="F37" s="39"/>
      <c r="G37" s="39"/>
      <c r="H37" s="39"/>
      <c r="I37" s="169">
        <f>COUNTA(I32:I36)</f>
        <v>5</v>
      </c>
      <c r="J37" s="169">
        <f>COUNTA(J32:J36)</f>
        <v>0</v>
      </c>
      <c r="K37" s="169">
        <f>COUNTA(K32:K36)</f>
        <v>0</v>
      </c>
      <c r="L37" s="169"/>
      <c r="M37" s="169">
        <f>COUNTA(M32:M36)</f>
        <v>0</v>
      </c>
      <c r="N37" s="169">
        <f>COUNTA(N32:N36)</f>
        <v>5</v>
      </c>
      <c r="O37" s="169">
        <f>COUNTA(O32:O36)</f>
        <v>0</v>
      </c>
      <c r="P37" s="39"/>
    </row>
    <row r="38" spans="1:229" ht="18" customHeight="1">
      <c r="A38" s="141" t="s">
        <v>3296</v>
      </c>
      <c r="B38" s="141"/>
      <c r="C38" s="141"/>
      <c r="D38" s="141"/>
      <c r="E38" s="141"/>
      <c r="F38" s="141"/>
      <c r="G38" s="171"/>
      <c r="H38" s="171"/>
      <c r="I38" s="141"/>
      <c r="J38" s="141"/>
      <c r="K38" s="141"/>
      <c r="L38" s="141"/>
      <c r="M38" s="141"/>
      <c r="N38" s="141"/>
      <c r="O38" s="141"/>
      <c r="P38" s="141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</row>
    <row r="39" spans="1:16" ht="18" customHeight="1">
      <c r="A39" s="39">
        <v>1</v>
      </c>
      <c r="B39" s="39" t="s">
        <v>1432</v>
      </c>
      <c r="C39" s="39" t="s">
        <v>213</v>
      </c>
      <c r="D39" s="39" t="s">
        <v>3297</v>
      </c>
      <c r="E39" s="39" t="s">
        <v>520</v>
      </c>
      <c r="F39" s="39" t="s">
        <v>671</v>
      </c>
      <c r="G39" s="46">
        <v>2485952.76</v>
      </c>
      <c r="H39" s="46">
        <v>395586.8</v>
      </c>
      <c r="I39" s="39" t="s">
        <v>668</v>
      </c>
      <c r="J39" s="39"/>
      <c r="K39" s="39"/>
      <c r="L39" s="39"/>
      <c r="M39" s="170"/>
      <c r="N39" s="39" t="s">
        <v>668</v>
      </c>
      <c r="O39" s="168"/>
      <c r="P39" s="39" t="s">
        <v>1067</v>
      </c>
    </row>
    <row r="40" spans="1:16" ht="18" customHeight="1">
      <c r="A40" s="39">
        <v>2</v>
      </c>
      <c r="B40" s="39" t="s">
        <v>1438</v>
      </c>
      <c r="C40" s="39" t="s">
        <v>214</v>
      </c>
      <c r="D40" s="39" t="s">
        <v>3298</v>
      </c>
      <c r="E40" s="39" t="s">
        <v>520</v>
      </c>
      <c r="F40" s="39" t="s">
        <v>671</v>
      </c>
      <c r="G40" s="46">
        <v>2489138.5</v>
      </c>
      <c r="H40" s="46">
        <v>392028.1</v>
      </c>
      <c r="I40" s="39" t="s">
        <v>668</v>
      </c>
      <c r="J40" s="39"/>
      <c r="K40" s="39"/>
      <c r="L40" s="39"/>
      <c r="M40" s="170"/>
      <c r="N40" s="39" t="s">
        <v>668</v>
      </c>
      <c r="O40" s="168"/>
      <c r="P40" s="39" t="s">
        <v>1067</v>
      </c>
    </row>
    <row r="41" spans="1:16" ht="18" customHeight="1">
      <c r="A41" s="39">
        <v>3</v>
      </c>
      <c r="B41" s="39" t="s">
        <v>1444</v>
      </c>
      <c r="C41" s="39" t="s">
        <v>215</v>
      </c>
      <c r="D41" s="39" t="s">
        <v>3299</v>
      </c>
      <c r="E41" s="39" t="s">
        <v>3300</v>
      </c>
      <c r="F41" s="39" t="s">
        <v>671</v>
      </c>
      <c r="G41" s="46">
        <v>2482199.02</v>
      </c>
      <c r="H41" s="46">
        <v>389872.45</v>
      </c>
      <c r="I41" s="39" t="s">
        <v>668</v>
      </c>
      <c r="J41" s="39"/>
      <c r="K41" s="39"/>
      <c r="L41" s="39"/>
      <c r="M41" s="170"/>
      <c r="N41" s="39" t="s">
        <v>668</v>
      </c>
      <c r="O41" s="168"/>
      <c r="P41" s="39" t="s">
        <v>1067</v>
      </c>
    </row>
    <row r="42" spans="1:16" ht="18" customHeight="1">
      <c r="A42" s="169" t="s">
        <v>1499</v>
      </c>
      <c r="B42" s="169">
        <f>COUNTA(B39:B41)</f>
        <v>3</v>
      </c>
      <c r="C42" s="169">
        <f>COUNTA(C39:C41)</f>
        <v>3</v>
      </c>
      <c r="D42" s="39"/>
      <c r="E42" s="39"/>
      <c r="F42" s="39"/>
      <c r="G42" s="39"/>
      <c r="H42" s="39"/>
      <c r="I42" s="169">
        <f>COUNTA(I39:I41)</f>
        <v>3</v>
      </c>
      <c r="J42" s="169">
        <f>COUNTA(J39:J41)</f>
        <v>0</v>
      </c>
      <c r="K42" s="169">
        <f>COUNTA(K39:K41)</f>
        <v>0</v>
      </c>
      <c r="L42" s="169"/>
      <c r="M42" s="169">
        <f>COUNTA(M39:M41)</f>
        <v>0</v>
      </c>
      <c r="N42" s="169">
        <f>COUNTA(N39:N41)</f>
        <v>3</v>
      </c>
      <c r="O42" s="169">
        <f>COUNTA(O39:O41)</f>
        <v>0</v>
      </c>
      <c r="P42" s="39"/>
    </row>
    <row r="43" spans="1:229" ht="18" customHeight="1">
      <c r="A43" s="171" t="s">
        <v>1646</v>
      </c>
      <c r="B43" s="171">
        <f>B16+B23+B30+B37+B42</f>
        <v>23</v>
      </c>
      <c r="C43" s="171">
        <f>C16+C23+C30+C37+C42</f>
        <v>28</v>
      </c>
      <c r="D43" s="39"/>
      <c r="E43" s="39"/>
      <c r="F43" s="39"/>
      <c r="G43" s="39"/>
      <c r="H43" s="39"/>
      <c r="I43" s="171">
        <f>I16+I23+I30+I37+I42</f>
        <v>23</v>
      </c>
      <c r="J43" s="171">
        <f>J16+J23+J30+J37+J42</f>
        <v>0</v>
      </c>
      <c r="K43" s="171">
        <f>K16+K23+K30+K37+K42</f>
        <v>0</v>
      </c>
      <c r="L43" s="171"/>
      <c r="M43" s="171">
        <f>M16+M23+M30+M37+M42</f>
        <v>0</v>
      </c>
      <c r="N43" s="171">
        <f>N16+N23+N30+N37+N42</f>
        <v>28</v>
      </c>
      <c r="O43" s="171">
        <f>O16+O23+O30+O37+O42</f>
        <v>0</v>
      </c>
      <c r="P43" s="170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</row>
    <row r="44" spans="1:229" ht="15">
      <c r="A44" s="172"/>
      <c r="B44" s="172"/>
      <c r="C44" s="172"/>
      <c r="D44" s="173"/>
      <c r="E44" s="173"/>
      <c r="F44" s="173"/>
      <c r="G44" s="173"/>
      <c r="H44" s="173"/>
      <c r="I44" s="172"/>
      <c r="J44" s="172"/>
      <c r="K44" s="172"/>
      <c r="L44" s="172"/>
      <c r="M44" s="172"/>
      <c r="N44" s="172"/>
      <c r="O44" s="17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</row>
  </sheetData>
  <sheetProtection/>
  <mergeCells count="26">
    <mergeCell ref="I14:I15"/>
    <mergeCell ref="A1:P1"/>
    <mergeCell ref="A3:A4"/>
    <mergeCell ref="B3:B4"/>
    <mergeCell ref="C3:C4"/>
    <mergeCell ref="B8:B9"/>
    <mergeCell ref="M3:O3"/>
    <mergeCell ref="J3:L3"/>
    <mergeCell ref="I6:I7"/>
    <mergeCell ref="I8:I9"/>
    <mergeCell ref="I10:I11"/>
    <mergeCell ref="I12:I13"/>
    <mergeCell ref="I3:I4"/>
    <mergeCell ref="P3:P4"/>
    <mergeCell ref="D3:F3"/>
    <mergeCell ref="G3:H3"/>
    <mergeCell ref="A6:A7"/>
    <mergeCell ref="B6:B7"/>
    <mergeCell ref="A12:A13"/>
    <mergeCell ref="B12:B13"/>
    <mergeCell ref="A10:A11"/>
    <mergeCell ref="A8:A9"/>
    <mergeCell ref="A31:D31"/>
    <mergeCell ref="A14:A15"/>
    <mergeCell ref="B14:B15"/>
    <mergeCell ref="B10:B11"/>
  </mergeCells>
  <printOptions horizontalCentered="1"/>
  <pageMargins left="0.31496062992125984" right="0.31496062992125984" top="0.984251968503937" bottom="0.5118110236220472" header="0.31496062992125984" footer="0.1968503937007874"/>
  <pageSetup fitToHeight="0" fitToWidth="1" horizontalDpi="600" verticalDpi="600" orientation="landscape" paperSize="9" scale="87" r:id="rId1"/>
  <headerFooter alignWithMargins="0">
    <oddFooter>&amp;R&amp;"Times New Roman,Regular"&amp;P/&amp;N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66"/>
  <sheetViews>
    <sheetView zoomScaleSheetLayoutView="85" workbookViewId="0" topLeftCell="A298">
      <selection activeCell="A10" sqref="A10:U11"/>
    </sheetView>
  </sheetViews>
  <sheetFormatPr defaultColWidth="8.00390625" defaultRowHeight="14.25"/>
  <cols>
    <col min="1" max="1" width="7.625" style="98" customWidth="1"/>
    <col min="2" max="2" width="8.25390625" style="98" bestFit="1" customWidth="1"/>
    <col min="3" max="3" width="9.375" style="98" customWidth="1"/>
    <col min="4" max="4" width="6.875" style="98" customWidth="1"/>
    <col min="5" max="5" width="14.75390625" style="98" customWidth="1"/>
    <col min="6" max="6" width="12.375" style="98" customWidth="1"/>
    <col min="7" max="7" width="9.25390625" style="98" bestFit="1" customWidth="1"/>
    <col min="8" max="8" width="8.625" style="106" customWidth="1"/>
    <col min="9" max="9" width="7.75390625" style="106" customWidth="1"/>
    <col min="10" max="10" width="4.875" style="98" bestFit="1" customWidth="1"/>
    <col min="11" max="11" width="8.375" style="98" customWidth="1"/>
    <col min="12" max="13" width="6.25390625" style="98" customWidth="1"/>
    <col min="14" max="15" width="6.625" style="98" customWidth="1"/>
    <col min="16" max="16" width="6.125" style="98" customWidth="1"/>
    <col min="17" max="17" width="5.75390625" style="98" customWidth="1"/>
    <col min="18" max="18" width="7.125" style="49" customWidth="1"/>
    <col min="19" max="236" width="9.125" style="98" customWidth="1"/>
    <col min="237" max="237" width="8.625" style="98" bestFit="1" customWidth="1"/>
    <col min="238" max="238" width="8.25390625" style="98" bestFit="1" customWidth="1"/>
    <col min="239" max="239" width="9.375" style="98" customWidth="1"/>
    <col min="240" max="16384" width="8.00390625" style="98" customWidth="1"/>
  </cols>
  <sheetData>
    <row r="1" spans="1:18" ht="30.75" customHeight="1">
      <c r="A1" s="298" t="s">
        <v>660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1:18" ht="6.7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1:18" s="233" customFormat="1" ht="20.25" customHeight="1">
      <c r="A3" s="251" t="s">
        <v>1712</v>
      </c>
      <c r="B3" s="251" t="s">
        <v>448</v>
      </c>
      <c r="C3" s="251" t="s">
        <v>857</v>
      </c>
      <c r="D3" s="251" t="s">
        <v>858</v>
      </c>
      <c r="E3" s="251" t="s">
        <v>662</v>
      </c>
      <c r="F3" s="251"/>
      <c r="G3" s="251"/>
      <c r="H3" s="251" t="s">
        <v>147</v>
      </c>
      <c r="I3" s="251"/>
      <c r="J3" s="251"/>
      <c r="K3" s="301" t="s">
        <v>451</v>
      </c>
      <c r="L3" s="295" t="s">
        <v>707</v>
      </c>
      <c r="M3" s="296"/>
      <c r="N3" s="297"/>
      <c r="O3" s="251" t="s">
        <v>860</v>
      </c>
      <c r="P3" s="251"/>
      <c r="Q3" s="251"/>
      <c r="R3" s="251" t="s">
        <v>861</v>
      </c>
    </row>
    <row r="4" spans="1:18" s="233" customFormat="1" ht="24">
      <c r="A4" s="251"/>
      <c r="B4" s="251"/>
      <c r="C4" s="251"/>
      <c r="D4" s="251"/>
      <c r="E4" s="234" t="s">
        <v>663</v>
      </c>
      <c r="F4" s="234" t="s">
        <v>664</v>
      </c>
      <c r="G4" s="234" t="s">
        <v>665</v>
      </c>
      <c r="H4" s="235" t="s">
        <v>708</v>
      </c>
      <c r="I4" s="235" t="s">
        <v>709</v>
      </c>
      <c r="J4" s="234" t="s">
        <v>862</v>
      </c>
      <c r="K4" s="302"/>
      <c r="L4" s="239">
        <v>2007</v>
      </c>
      <c r="M4" s="239">
        <v>2014</v>
      </c>
      <c r="N4" s="239" t="s">
        <v>563</v>
      </c>
      <c r="O4" s="234" t="s">
        <v>773</v>
      </c>
      <c r="P4" s="234" t="s">
        <v>735</v>
      </c>
      <c r="Q4" s="234" t="s">
        <v>1713</v>
      </c>
      <c r="R4" s="251"/>
    </row>
    <row r="5" spans="1:18" s="49" customFormat="1" ht="12.75" customHeight="1">
      <c r="A5" s="143" t="s">
        <v>1714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236"/>
    </row>
    <row r="6" spans="1:18" s="49" customFormat="1" ht="13.5" customHeight="1">
      <c r="A6" s="294">
        <v>1</v>
      </c>
      <c r="B6" s="294" t="s">
        <v>1715</v>
      </c>
      <c r="C6" s="2" t="s">
        <v>1715</v>
      </c>
      <c r="D6" s="125" t="s">
        <v>1722</v>
      </c>
      <c r="E6" s="2" t="s">
        <v>672</v>
      </c>
      <c r="F6" s="2" t="s">
        <v>1716</v>
      </c>
      <c r="G6" s="2" t="s">
        <v>1717</v>
      </c>
      <c r="H6" s="48">
        <v>2357015.7</v>
      </c>
      <c r="I6" s="48">
        <v>547371.4</v>
      </c>
      <c r="J6" s="51">
        <v>14.43</v>
      </c>
      <c r="K6" s="294" t="s">
        <v>668</v>
      </c>
      <c r="L6" s="2" t="s">
        <v>668</v>
      </c>
      <c r="M6" s="2" t="s">
        <v>668</v>
      </c>
      <c r="N6" s="2"/>
      <c r="O6" s="2"/>
      <c r="P6" s="2"/>
      <c r="Q6" s="2"/>
      <c r="R6" s="2" t="s">
        <v>869</v>
      </c>
    </row>
    <row r="7" spans="1:18" s="49" customFormat="1" ht="13.5" customHeight="1">
      <c r="A7" s="294"/>
      <c r="B7" s="294"/>
      <c r="C7" s="2" t="s">
        <v>1718</v>
      </c>
      <c r="D7" s="2" t="s">
        <v>1719</v>
      </c>
      <c r="E7" s="50" t="s">
        <v>672</v>
      </c>
      <c r="F7" s="2" t="s">
        <v>1720</v>
      </c>
      <c r="G7" s="2" t="s">
        <v>1717</v>
      </c>
      <c r="H7" s="48">
        <v>2357015.7</v>
      </c>
      <c r="I7" s="48">
        <v>547371.4</v>
      </c>
      <c r="J7" s="51">
        <v>14.43</v>
      </c>
      <c r="K7" s="294"/>
      <c r="L7" s="2" t="s">
        <v>668</v>
      </c>
      <c r="M7" s="2" t="s">
        <v>668</v>
      </c>
      <c r="N7" s="2"/>
      <c r="O7" s="2"/>
      <c r="P7" s="2"/>
      <c r="Q7" s="2"/>
      <c r="R7" s="2" t="s">
        <v>869</v>
      </c>
    </row>
    <row r="8" spans="1:18" s="49" customFormat="1" ht="13.5" customHeight="1">
      <c r="A8" s="2">
        <v>2</v>
      </c>
      <c r="B8" s="2" t="s">
        <v>1721</v>
      </c>
      <c r="C8" s="2" t="s">
        <v>1721</v>
      </c>
      <c r="D8" s="2" t="s">
        <v>1722</v>
      </c>
      <c r="E8" s="2" t="s">
        <v>1723</v>
      </c>
      <c r="F8" s="2" t="s">
        <v>1724</v>
      </c>
      <c r="G8" s="2" t="s">
        <v>1717</v>
      </c>
      <c r="H8" s="48">
        <v>2355226.4</v>
      </c>
      <c r="I8" s="48">
        <v>548483</v>
      </c>
      <c r="J8" s="51">
        <v>11.9</v>
      </c>
      <c r="K8" s="2" t="s">
        <v>668</v>
      </c>
      <c r="L8" s="2" t="s">
        <v>668</v>
      </c>
      <c r="M8" s="2" t="s">
        <v>668</v>
      </c>
      <c r="N8" s="2"/>
      <c r="O8" s="2"/>
      <c r="P8" s="2"/>
      <c r="Q8" s="2"/>
      <c r="R8" s="2" t="s">
        <v>869</v>
      </c>
    </row>
    <row r="9" spans="1:18" s="49" customFormat="1" ht="13.5" customHeight="1">
      <c r="A9" s="2">
        <v>3</v>
      </c>
      <c r="B9" s="2" t="s">
        <v>1725</v>
      </c>
      <c r="C9" s="2" t="s">
        <v>1725</v>
      </c>
      <c r="D9" s="2" t="s">
        <v>1719</v>
      </c>
      <c r="E9" s="2" t="s">
        <v>1726</v>
      </c>
      <c r="F9" s="2" t="s">
        <v>1724</v>
      </c>
      <c r="G9" s="2" t="s">
        <v>1717</v>
      </c>
      <c r="H9" s="48">
        <v>2354461.7</v>
      </c>
      <c r="I9" s="48">
        <v>549734.5</v>
      </c>
      <c r="J9" s="51">
        <v>11.05</v>
      </c>
      <c r="K9" s="2" t="s">
        <v>668</v>
      </c>
      <c r="L9" s="2" t="s">
        <v>668</v>
      </c>
      <c r="M9" s="2" t="s">
        <v>668</v>
      </c>
      <c r="N9" s="2"/>
      <c r="O9" s="2"/>
      <c r="P9" s="2"/>
      <c r="Q9" s="2"/>
      <c r="R9" s="2" t="s">
        <v>869</v>
      </c>
    </row>
    <row r="10" spans="1:18" s="49" customFormat="1" ht="13.5" customHeight="1">
      <c r="A10" s="293">
        <v>4</v>
      </c>
      <c r="B10" s="293" t="s">
        <v>1727</v>
      </c>
      <c r="C10" s="2" t="s">
        <v>1727</v>
      </c>
      <c r="D10" s="2" t="s">
        <v>1719</v>
      </c>
      <c r="E10" s="2" t="s">
        <v>1728</v>
      </c>
      <c r="F10" s="2" t="s">
        <v>1729</v>
      </c>
      <c r="G10" s="2" t="s">
        <v>1730</v>
      </c>
      <c r="H10" s="48">
        <v>2357104.6</v>
      </c>
      <c r="I10" s="48">
        <v>556182.9</v>
      </c>
      <c r="J10" s="51">
        <v>12.13</v>
      </c>
      <c r="K10" s="293" t="s">
        <v>668</v>
      </c>
      <c r="L10" s="2" t="s">
        <v>668</v>
      </c>
      <c r="M10" s="2" t="s">
        <v>668</v>
      </c>
      <c r="N10" s="2"/>
      <c r="O10" s="2"/>
      <c r="P10" s="2"/>
      <c r="Q10" s="2"/>
      <c r="R10" s="2" t="s">
        <v>869</v>
      </c>
    </row>
    <row r="11" spans="1:18" s="49" customFormat="1" ht="13.5" customHeight="1">
      <c r="A11" s="293"/>
      <c r="B11" s="293"/>
      <c r="C11" s="2" t="s">
        <v>1731</v>
      </c>
      <c r="D11" s="2" t="s">
        <v>875</v>
      </c>
      <c r="E11" s="2" t="s">
        <v>1728</v>
      </c>
      <c r="F11" s="2" t="s">
        <v>1729</v>
      </c>
      <c r="G11" s="2" t="s">
        <v>1730</v>
      </c>
      <c r="H11" s="48">
        <v>2357104.6</v>
      </c>
      <c r="I11" s="48">
        <v>556182.9</v>
      </c>
      <c r="J11" s="51">
        <v>12.13</v>
      </c>
      <c r="K11" s="293"/>
      <c r="L11" s="2" t="s">
        <v>668</v>
      </c>
      <c r="M11" s="2" t="s">
        <v>668</v>
      </c>
      <c r="N11" s="2"/>
      <c r="O11" s="2"/>
      <c r="P11" s="2"/>
      <c r="Q11" s="2"/>
      <c r="R11" s="2" t="s">
        <v>869</v>
      </c>
    </row>
    <row r="12" spans="1:18" s="49" customFormat="1" ht="13.5" customHeight="1">
      <c r="A12" s="2">
        <v>5</v>
      </c>
      <c r="B12" s="2" t="s">
        <v>1732</v>
      </c>
      <c r="C12" s="2" t="s">
        <v>1732</v>
      </c>
      <c r="D12" s="2" t="s">
        <v>1719</v>
      </c>
      <c r="E12" s="50" t="s">
        <v>1733</v>
      </c>
      <c r="F12" s="2" t="s">
        <v>522</v>
      </c>
      <c r="G12" s="2" t="s">
        <v>1717</v>
      </c>
      <c r="H12" s="48">
        <v>2354705.6</v>
      </c>
      <c r="I12" s="48">
        <v>560483.2</v>
      </c>
      <c r="J12" s="51">
        <v>8.48</v>
      </c>
      <c r="K12" s="2" t="s">
        <v>668</v>
      </c>
      <c r="L12" s="2" t="s">
        <v>668</v>
      </c>
      <c r="M12" s="2" t="s">
        <v>668</v>
      </c>
      <c r="N12" s="2"/>
      <c r="O12" s="2"/>
      <c r="P12" s="2"/>
      <c r="Q12" s="2"/>
      <c r="R12" s="2" t="s">
        <v>869</v>
      </c>
    </row>
    <row r="13" spans="1:18" s="49" customFormat="1" ht="13.5" customHeight="1">
      <c r="A13" s="2">
        <v>6</v>
      </c>
      <c r="B13" s="2" t="s">
        <v>1734</v>
      </c>
      <c r="C13" s="2" t="s">
        <v>1734</v>
      </c>
      <c r="D13" s="2" t="s">
        <v>1719</v>
      </c>
      <c r="E13" s="2" t="s">
        <v>1735</v>
      </c>
      <c r="F13" s="2" t="s">
        <v>1736</v>
      </c>
      <c r="G13" s="2" t="s">
        <v>1717</v>
      </c>
      <c r="H13" s="48">
        <v>2350918.1</v>
      </c>
      <c r="I13" s="48">
        <v>558142.1</v>
      </c>
      <c r="J13" s="51">
        <v>10.18</v>
      </c>
      <c r="K13" s="2" t="s">
        <v>668</v>
      </c>
      <c r="L13" s="2" t="s">
        <v>668</v>
      </c>
      <c r="M13" s="2" t="s">
        <v>668</v>
      </c>
      <c r="N13" s="2"/>
      <c r="O13" s="2"/>
      <c r="P13" s="2"/>
      <c r="Q13" s="2"/>
      <c r="R13" s="2" t="s">
        <v>869</v>
      </c>
    </row>
    <row r="14" spans="1:18" s="49" customFormat="1" ht="13.5" customHeight="1">
      <c r="A14" s="2">
        <v>7</v>
      </c>
      <c r="B14" s="2" t="s">
        <v>1737</v>
      </c>
      <c r="C14" s="2" t="s">
        <v>1737</v>
      </c>
      <c r="D14" s="2" t="s">
        <v>1719</v>
      </c>
      <c r="E14" s="2" t="s">
        <v>673</v>
      </c>
      <c r="F14" s="2" t="s">
        <v>1738</v>
      </c>
      <c r="G14" s="2" t="s">
        <v>1717</v>
      </c>
      <c r="H14" s="48">
        <v>2349542.6</v>
      </c>
      <c r="I14" s="48">
        <v>555067.3</v>
      </c>
      <c r="J14" s="51">
        <v>10.2</v>
      </c>
      <c r="K14" s="2" t="s">
        <v>668</v>
      </c>
      <c r="L14" s="2" t="s">
        <v>668</v>
      </c>
      <c r="M14" s="2" t="s">
        <v>668</v>
      </c>
      <c r="N14" s="2"/>
      <c r="O14" s="2"/>
      <c r="P14" s="2"/>
      <c r="Q14" s="2"/>
      <c r="R14" s="2" t="s">
        <v>869</v>
      </c>
    </row>
    <row r="15" spans="1:18" s="49" customFormat="1" ht="13.5" customHeight="1">
      <c r="A15" s="293">
        <v>8</v>
      </c>
      <c r="B15" s="293" t="s">
        <v>1739</v>
      </c>
      <c r="C15" s="2" t="s">
        <v>1739</v>
      </c>
      <c r="D15" s="2" t="s">
        <v>1740</v>
      </c>
      <c r="E15" s="2" t="s">
        <v>589</v>
      </c>
      <c r="F15" s="2" t="s">
        <v>1738</v>
      </c>
      <c r="G15" s="2" t="s">
        <v>1717</v>
      </c>
      <c r="H15" s="48">
        <v>2346299.9</v>
      </c>
      <c r="I15" s="48">
        <v>553040.1</v>
      </c>
      <c r="J15" s="51">
        <v>10.45</v>
      </c>
      <c r="K15" s="293" t="s">
        <v>668</v>
      </c>
      <c r="L15" s="2" t="s">
        <v>668</v>
      </c>
      <c r="M15" s="2" t="s">
        <v>668</v>
      </c>
      <c r="N15" s="2"/>
      <c r="O15" s="2"/>
      <c r="P15" s="2"/>
      <c r="Q15" s="2"/>
      <c r="R15" s="2" t="s">
        <v>869</v>
      </c>
    </row>
    <row r="16" spans="1:18" s="49" customFormat="1" ht="13.5" customHeight="1">
      <c r="A16" s="293"/>
      <c r="B16" s="293"/>
      <c r="C16" s="2" t="s">
        <v>1741</v>
      </c>
      <c r="D16" s="2" t="s">
        <v>1719</v>
      </c>
      <c r="E16" s="2" t="s">
        <v>590</v>
      </c>
      <c r="F16" s="2" t="s">
        <v>1738</v>
      </c>
      <c r="G16" s="2" t="s">
        <v>1717</v>
      </c>
      <c r="H16" s="48">
        <v>2346299.9</v>
      </c>
      <c r="I16" s="48">
        <v>553040.1</v>
      </c>
      <c r="J16" s="51">
        <v>10.45</v>
      </c>
      <c r="K16" s="293"/>
      <c r="L16" s="2" t="s">
        <v>668</v>
      </c>
      <c r="M16" s="2" t="s">
        <v>668</v>
      </c>
      <c r="N16" s="2"/>
      <c r="O16" s="2"/>
      <c r="P16" s="2"/>
      <c r="Q16" s="2"/>
      <c r="R16" s="2" t="s">
        <v>869</v>
      </c>
    </row>
    <row r="17" spans="1:18" s="49" customFormat="1" ht="13.5" customHeight="1">
      <c r="A17" s="293">
        <v>9</v>
      </c>
      <c r="B17" s="293" t="s">
        <v>1742</v>
      </c>
      <c r="C17" s="2" t="s">
        <v>1742</v>
      </c>
      <c r="D17" s="2" t="s">
        <v>1722</v>
      </c>
      <c r="E17" s="2" t="s">
        <v>1743</v>
      </c>
      <c r="F17" s="2" t="s">
        <v>1738</v>
      </c>
      <c r="G17" s="2" t="s">
        <v>1717</v>
      </c>
      <c r="H17" s="48">
        <v>2342854.3</v>
      </c>
      <c r="I17" s="48">
        <v>550698.1</v>
      </c>
      <c r="J17" s="51">
        <v>12.59</v>
      </c>
      <c r="K17" s="293" t="s">
        <v>668</v>
      </c>
      <c r="L17" s="2" t="s">
        <v>668</v>
      </c>
      <c r="M17" s="2" t="s">
        <v>668</v>
      </c>
      <c r="N17" s="2"/>
      <c r="O17" s="2"/>
      <c r="P17" s="2"/>
      <c r="Q17" s="2"/>
      <c r="R17" s="2" t="s">
        <v>869</v>
      </c>
    </row>
    <row r="18" spans="1:18" s="49" customFormat="1" ht="13.5" customHeight="1">
      <c r="A18" s="293"/>
      <c r="B18" s="293"/>
      <c r="C18" s="2" t="s">
        <v>1744</v>
      </c>
      <c r="D18" s="2" t="s">
        <v>1719</v>
      </c>
      <c r="E18" s="2" t="s">
        <v>1743</v>
      </c>
      <c r="F18" s="2" t="s">
        <v>1738</v>
      </c>
      <c r="G18" s="2" t="s">
        <v>1717</v>
      </c>
      <c r="H18" s="48">
        <v>2342854.3</v>
      </c>
      <c r="I18" s="48">
        <v>550698.1</v>
      </c>
      <c r="J18" s="51">
        <v>12.59</v>
      </c>
      <c r="K18" s="293"/>
      <c r="L18" s="2" t="s">
        <v>668</v>
      </c>
      <c r="M18" s="2" t="s">
        <v>668</v>
      </c>
      <c r="N18" s="2"/>
      <c r="O18" s="2"/>
      <c r="P18" s="2"/>
      <c r="Q18" s="2"/>
      <c r="R18" s="2" t="s">
        <v>869</v>
      </c>
    </row>
    <row r="19" spans="1:18" s="49" customFormat="1" ht="13.5" customHeight="1">
      <c r="A19" s="293"/>
      <c r="B19" s="293"/>
      <c r="C19" s="2" t="s">
        <v>1745</v>
      </c>
      <c r="D19" s="2" t="s">
        <v>1719</v>
      </c>
      <c r="E19" s="2" t="s">
        <v>1746</v>
      </c>
      <c r="F19" s="2" t="s">
        <v>1738</v>
      </c>
      <c r="G19" s="2" t="s">
        <v>1717</v>
      </c>
      <c r="H19" s="48">
        <v>2343023</v>
      </c>
      <c r="I19" s="48">
        <v>550351</v>
      </c>
      <c r="J19" s="51">
        <v>13.055</v>
      </c>
      <c r="K19" s="293"/>
      <c r="L19" s="2" t="s">
        <v>668</v>
      </c>
      <c r="M19" s="2" t="s">
        <v>668</v>
      </c>
      <c r="N19" s="2"/>
      <c r="O19" s="2"/>
      <c r="P19" s="2"/>
      <c r="Q19" s="2"/>
      <c r="R19" s="2" t="s">
        <v>869</v>
      </c>
    </row>
    <row r="20" spans="1:18" s="49" customFormat="1" ht="13.5" customHeight="1">
      <c r="A20" s="293"/>
      <c r="B20" s="293"/>
      <c r="C20" s="2" t="s">
        <v>1747</v>
      </c>
      <c r="D20" s="2" t="s">
        <v>1719</v>
      </c>
      <c r="E20" s="2" t="s">
        <v>1748</v>
      </c>
      <c r="F20" s="2" t="s">
        <v>1738</v>
      </c>
      <c r="G20" s="2" t="s">
        <v>1717</v>
      </c>
      <c r="H20" s="48">
        <v>2343337</v>
      </c>
      <c r="I20" s="48">
        <v>550849</v>
      </c>
      <c r="J20" s="51">
        <v>12.62</v>
      </c>
      <c r="K20" s="293"/>
      <c r="L20" s="2" t="s">
        <v>668</v>
      </c>
      <c r="M20" s="2" t="s">
        <v>668</v>
      </c>
      <c r="N20" s="2"/>
      <c r="O20" s="2"/>
      <c r="P20" s="2"/>
      <c r="Q20" s="2"/>
      <c r="R20" s="2" t="s">
        <v>869</v>
      </c>
    </row>
    <row r="21" spans="1:18" s="49" customFormat="1" ht="13.5" customHeight="1">
      <c r="A21" s="293"/>
      <c r="B21" s="293"/>
      <c r="C21" s="2" t="s">
        <v>1749</v>
      </c>
      <c r="D21" s="2" t="s">
        <v>1719</v>
      </c>
      <c r="E21" s="2" t="s">
        <v>1748</v>
      </c>
      <c r="F21" s="2" t="s">
        <v>1738</v>
      </c>
      <c r="G21" s="2" t="s">
        <v>1717</v>
      </c>
      <c r="H21" s="48">
        <v>2342727</v>
      </c>
      <c r="I21" s="48">
        <v>551046</v>
      </c>
      <c r="J21" s="51">
        <v>13.375</v>
      </c>
      <c r="K21" s="293"/>
      <c r="L21" s="2" t="s">
        <v>668</v>
      </c>
      <c r="M21" s="2" t="s">
        <v>668</v>
      </c>
      <c r="N21" s="2"/>
      <c r="O21" s="2"/>
      <c r="P21" s="2"/>
      <c r="Q21" s="2"/>
      <c r="R21" s="2" t="s">
        <v>869</v>
      </c>
    </row>
    <row r="22" spans="1:18" s="49" customFormat="1" ht="13.5" customHeight="1">
      <c r="A22" s="293"/>
      <c r="B22" s="293"/>
      <c r="C22" s="2" t="s">
        <v>1750</v>
      </c>
      <c r="D22" s="2" t="s">
        <v>1719</v>
      </c>
      <c r="E22" s="2" t="s">
        <v>1748</v>
      </c>
      <c r="F22" s="2" t="s">
        <v>1738</v>
      </c>
      <c r="G22" s="2" t="s">
        <v>1717</v>
      </c>
      <c r="H22" s="48">
        <v>2342500</v>
      </c>
      <c r="I22" s="48">
        <v>550586</v>
      </c>
      <c r="J22" s="51">
        <v>12.92</v>
      </c>
      <c r="K22" s="293"/>
      <c r="L22" s="2" t="s">
        <v>668</v>
      </c>
      <c r="M22" s="2" t="s">
        <v>668</v>
      </c>
      <c r="N22" s="2"/>
      <c r="O22" s="2"/>
      <c r="P22" s="2"/>
      <c r="Q22" s="2"/>
      <c r="R22" s="2" t="s">
        <v>869</v>
      </c>
    </row>
    <row r="23" spans="1:18" s="49" customFormat="1" ht="13.5" customHeight="1">
      <c r="A23" s="290">
        <v>10</v>
      </c>
      <c r="B23" s="290" t="s">
        <v>1751</v>
      </c>
      <c r="C23" s="2" t="s">
        <v>1751</v>
      </c>
      <c r="D23" s="2" t="s">
        <v>1722</v>
      </c>
      <c r="E23" s="2" t="s">
        <v>1748</v>
      </c>
      <c r="F23" s="2" t="s">
        <v>1738</v>
      </c>
      <c r="G23" s="2" t="s">
        <v>1717</v>
      </c>
      <c r="H23" s="48">
        <v>2340875.1</v>
      </c>
      <c r="I23" s="48">
        <v>550353.2</v>
      </c>
      <c r="J23" s="51">
        <v>13.44</v>
      </c>
      <c r="K23" s="290" t="s">
        <v>668</v>
      </c>
      <c r="L23" s="2" t="s">
        <v>668</v>
      </c>
      <c r="M23" s="2" t="s">
        <v>668</v>
      </c>
      <c r="N23" s="2"/>
      <c r="O23" s="2"/>
      <c r="P23" s="2"/>
      <c r="Q23" s="2"/>
      <c r="R23" s="2" t="s">
        <v>869</v>
      </c>
    </row>
    <row r="24" spans="1:18" ht="13.5" customHeight="1">
      <c r="A24" s="291"/>
      <c r="B24" s="291"/>
      <c r="C24" s="57" t="s">
        <v>1752</v>
      </c>
      <c r="D24" s="57" t="s">
        <v>1434</v>
      </c>
      <c r="E24" s="57" t="s">
        <v>1748</v>
      </c>
      <c r="F24" s="2" t="s">
        <v>1738</v>
      </c>
      <c r="G24" s="2" t="s">
        <v>1717</v>
      </c>
      <c r="H24" s="48">
        <v>2340875.1</v>
      </c>
      <c r="I24" s="48">
        <v>550353.2</v>
      </c>
      <c r="J24" s="51">
        <v>13.44</v>
      </c>
      <c r="K24" s="291"/>
      <c r="L24" s="2"/>
      <c r="M24" s="2"/>
      <c r="N24" s="2"/>
      <c r="O24" s="57"/>
      <c r="P24" s="57" t="s">
        <v>668</v>
      </c>
      <c r="Q24" s="57"/>
      <c r="R24" s="2" t="s">
        <v>1067</v>
      </c>
    </row>
    <row r="25" spans="1:18" s="49" customFormat="1" ht="13.5" customHeight="1">
      <c r="A25" s="2">
        <v>11</v>
      </c>
      <c r="B25" s="2" t="s">
        <v>1753</v>
      </c>
      <c r="C25" s="2" t="s">
        <v>1754</v>
      </c>
      <c r="D25" s="2" t="s">
        <v>1719</v>
      </c>
      <c r="E25" s="50" t="s">
        <v>1746</v>
      </c>
      <c r="F25" s="2" t="s">
        <v>1738</v>
      </c>
      <c r="G25" s="2" t="s">
        <v>1717</v>
      </c>
      <c r="H25" s="48">
        <v>2345263.3</v>
      </c>
      <c r="I25" s="48">
        <v>549300.6</v>
      </c>
      <c r="J25" s="51">
        <v>10.12</v>
      </c>
      <c r="K25" s="2" t="s">
        <v>668</v>
      </c>
      <c r="L25" s="2" t="s">
        <v>668</v>
      </c>
      <c r="M25" s="2" t="s">
        <v>668</v>
      </c>
      <c r="N25" s="2"/>
      <c r="O25" s="2"/>
      <c r="P25" s="2"/>
      <c r="Q25" s="2"/>
      <c r="R25" s="2" t="s">
        <v>869</v>
      </c>
    </row>
    <row r="26" spans="1:18" s="49" customFormat="1" ht="13.5" customHeight="1">
      <c r="A26" s="293">
        <v>12</v>
      </c>
      <c r="B26" s="293" t="s">
        <v>1755</v>
      </c>
      <c r="C26" s="2" t="s">
        <v>1756</v>
      </c>
      <c r="D26" s="2" t="s">
        <v>1722</v>
      </c>
      <c r="E26" s="2" t="s">
        <v>1748</v>
      </c>
      <c r="F26" s="2" t="s">
        <v>1738</v>
      </c>
      <c r="G26" s="2" t="s">
        <v>1717</v>
      </c>
      <c r="H26" s="48">
        <v>2342115</v>
      </c>
      <c r="I26" s="48">
        <v>550580</v>
      </c>
      <c r="J26" s="51">
        <v>12.72</v>
      </c>
      <c r="K26" s="293" t="s">
        <v>668</v>
      </c>
      <c r="L26" s="2" t="s">
        <v>668</v>
      </c>
      <c r="M26" s="2" t="s">
        <v>668</v>
      </c>
      <c r="N26" s="2"/>
      <c r="O26" s="2"/>
      <c r="P26" s="2"/>
      <c r="Q26" s="2"/>
      <c r="R26" s="2" t="s">
        <v>869</v>
      </c>
    </row>
    <row r="27" spans="1:18" s="49" customFormat="1" ht="13.5" customHeight="1">
      <c r="A27" s="293"/>
      <c r="B27" s="293"/>
      <c r="C27" s="2" t="s">
        <v>1757</v>
      </c>
      <c r="D27" s="2" t="s">
        <v>1722</v>
      </c>
      <c r="E27" s="2" t="s">
        <v>1748</v>
      </c>
      <c r="F27" s="2" t="s">
        <v>1738</v>
      </c>
      <c r="G27" s="2" t="s">
        <v>1717</v>
      </c>
      <c r="H27" s="48">
        <v>2343602</v>
      </c>
      <c r="I27" s="48">
        <v>550987</v>
      </c>
      <c r="J27" s="51">
        <v>12.8</v>
      </c>
      <c r="K27" s="293"/>
      <c r="L27" s="2" t="s">
        <v>668</v>
      </c>
      <c r="M27" s="2" t="s">
        <v>668</v>
      </c>
      <c r="N27" s="2"/>
      <c r="O27" s="2"/>
      <c r="P27" s="2"/>
      <c r="Q27" s="2"/>
      <c r="R27" s="2" t="s">
        <v>869</v>
      </c>
    </row>
    <row r="28" spans="1:18" s="49" customFormat="1" ht="13.5" customHeight="1">
      <c r="A28" s="293"/>
      <c r="B28" s="293"/>
      <c r="C28" s="2" t="s">
        <v>1758</v>
      </c>
      <c r="D28" s="2" t="s">
        <v>1722</v>
      </c>
      <c r="E28" s="2" t="s">
        <v>1759</v>
      </c>
      <c r="F28" s="2" t="s">
        <v>1738</v>
      </c>
      <c r="G28" s="2" t="s">
        <v>1717</v>
      </c>
      <c r="H28" s="48">
        <v>2344124</v>
      </c>
      <c r="I28" s="48">
        <v>551377</v>
      </c>
      <c r="J28" s="51">
        <v>9.93</v>
      </c>
      <c r="K28" s="293"/>
      <c r="L28" s="2" t="s">
        <v>668</v>
      </c>
      <c r="M28" s="2" t="s">
        <v>668</v>
      </c>
      <c r="N28" s="2"/>
      <c r="O28" s="2"/>
      <c r="P28" s="2"/>
      <c r="Q28" s="2"/>
      <c r="R28" s="2" t="s">
        <v>869</v>
      </c>
    </row>
    <row r="29" spans="1:18" s="49" customFormat="1" ht="13.5" customHeight="1">
      <c r="A29" s="293"/>
      <c r="B29" s="293"/>
      <c r="C29" s="2" t="s">
        <v>1760</v>
      </c>
      <c r="D29" s="2" t="s">
        <v>1740</v>
      </c>
      <c r="E29" s="2" t="s">
        <v>1761</v>
      </c>
      <c r="F29" s="2" t="s">
        <v>1738</v>
      </c>
      <c r="G29" s="2" t="s">
        <v>1717</v>
      </c>
      <c r="H29" s="48">
        <v>2344917</v>
      </c>
      <c r="I29" s="48">
        <v>551957</v>
      </c>
      <c r="J29" s="51">
        <v>10.14</v>
      </c>
      <c r="K29" s="293"/>
      <c r="L29" s="2" t="s">
        <v>668</v>
      </c>
      <c r="M29" s="2" t="s">
        <v>668</v>
      </c>
      <c r="N29" s="2"/>
      <c r="O29" s="2"/>
      <c r="P29" s="2"/>
      <c r="Q29" s="2"/>
      <c r="R29" s="2" t="s">
        <v>869</v>
      </c>
    </row>
    <row r="30" spans="1:18" s="49" customFormat="1" ht="13.5" customHeight="1">
      <c r="A30" s="293"/>
      <c r="B30" s="293"/>
      <c r="C30" s="2" t="s">
        <v>1762</v>
      </c>
      <c r="D30" s="2" t="s">
        <v>1740</v>
      </c>
      <c r="E30" s="2" t="s">
        <v>1761</v>
      </c>
      <c r="F30" s="2" t="s">
        <v>1738</v>
      </c>
      <c r="G30" s="2" t="s">
        <v>1717</v>
      </c>
      <c r="H30" s="48">
        <v>2345471</v>
      </c>
      <c r="I30" s="48">
        <v>552360</v>
      </c>
      <c r="J30" s="51">
        <v>10.3</v>
      </c>
      <c r="K30" s="293"/>
      <c r="L30" s="2" t="s">
        <v>668</v>
      </c>
      <c r="M30" s="2" t="s">
        <v>668</v>
      </c>
      <c r="N30" s="2"/>
      <c r="O30" s="2"/>
      <c r="P30" s="2"/>
      <c r="Q30" s="2"/>
      <c r="R30" s="2" t="s">
        <v>869</v>
      </c>
    </row>
    <row r="31" spans="1:18" s="49" customFormat="1" ht="13.5" customHeight="1">
      <c r="A31" s="293"/>
      <c r="B31" s="293"/>
      <c r="C31" s="2" t="s">
        <v>1763</v>
      </c>
      <c r="D31" s="2" t="s">
        <v>1740</v>
      </c>
      <c r="E31" s="2" t="s">
        <v>1764</v>
      </c>
      <c r="F31" s="2" t="s">
        <v>1738</v>
      </c>
      <c r="G31" s="2" t="s">
        <v>1717</v>
      </c>
      <c r="H31" s="48">
        <v>2346754</v>
      </c>
      <c r="I31" s="48">
        <v>553540</v>
      </c>
      <c r="J31" s="51">
        <v>11.09</v>
      </c>
      <c r="K31" s="293"/>
      <c r="L31" s="2" t="s">
        <v>668</v>
      </c>
      <c r="M31" s="2" t="s">
        <v>668</v>
      </c>
      <c r="N31" s="2"/>
      <c r="O31" s="2"/>
      <c r="P31" s="2"/>
      <c r="Q31" s="2"/>
      <c r="R31" s="2" t="s">
        <v>869</v>
      </c>
    </row>
    <row r="32" spans="1:18" s="49" customFormat="1" ht="13.5" customHeight="1">
      <c r="A32" s="293"/>
      <c r="B32" s="293"/>
      <c r="C32" s="2" t="s">
        <v>1765</v>
      </c>
      <c r="D32" s="2" t="s">
        <v>1719</v>
      </c>
      <c r="E32" s="2" t="s">
        <v>1764</v>
      </c>
      <c r="F32" s="2" t="s">
        <v>1738</v>
      </c>
      <c r="G32" s="2" t="s">
        <v>1717</v>
      </c>
      <c r="H32" s="48">
        <v>2348034</v>
      </c>
      <c r="I32" s="48">
        <v>554399</v>
      </c>
      <c r="J32" s="51">
        <v>9.74</v>
      </c>
      <c r="K32" s="293"/>
      <c r="L32" s="2" t="s">
        <v>668</v>
      </c>
      <c r="M32" s="2" t="s">
        <v>668</v>
      </c>
      <c r="N32" s="2"/>
      <c r="O32" s="2"/>
      <c r="P32" s="2"/>
      <c r="Q32" s="2"/>
      <c r="R32" s="2" t="s">
        <v>869</v>
      </c>
    </row>
    <row r="33" spans="1:18" s="49" customFormat="1" ht="13.5" customHeight="1">
      <c r="A33" s="2">
        <v>13</v>
      </c>
      <c r="B33" s="2" t="s">
        <v>1766</v>
      </c>
      <c r="C33" s="2" t="s">
        <v>1766</v>
      </c>
      <c r="D33" s="2" t="s">
        <v>892</v>
      </c>
      <c r="E33" s="2" t="s">
        <v>1767</v>
      </c>
      <c r="F33" s="2" t="s">
        <v>523</v>
      </c>
      <c r="G33" s="2" t="s">
        <v>1730</v>
      </c>
      <c r="H33" s="48">
        <v>2355409.3</v>
      </c>
      <c r="I33" s="48">
        <v>560230.3</v>
      </c>
      <c r="J33" s="51">
        <v>9.05</v>
      </c>
      <c r="K33" s="2" t="s">
        <v>668</v>
      </c>
      <c r="L33" s="2" t="s">
        <v>668</v>
      </c>
      <c r="M33" s="2" t="s">
        <v>668</v>
      </c>
      <c r="N33" s="2"/>
      <c r="O33" s="2"/>
      <c r="P33" s="2"/>
      <c r="Q33" s="2"/>
      <c r="R33" s="2" t="s">
        <v>869</v>
      </c>
    </row>
    <row r="34" spans="1:18" s="49" customFormat="1" ht="13.5" customHeight="1">
      <c r="A34" s="2">
        <v>14</v>
      </c>
      <c r="B34" s="2" t="s">
        <v>1768</v>
      </c>
      <c r="C34" s="2" t="s">
        <v>1768</v>
      </c>
      <c r="D34" s="2" t="s">
        <v>892</v>
      </c>
      <c r="E34" s="2" t="s">
        <v>1728</v>
      </c>
      <c r="F34" s="2" t="s">
        <v>1729</v>
      </c>
      <c r="G34" s="2" t="s">
        <v>1717</v>
      </c>
      <c r="H34" s="48">
        <v>2357260.6</v>
      </c>
      <c r="I34" s="48">
        <v>555966</v>
      </c>
      <c r="J34" s="51">
        <v>16.1</v>
      </c>
      <c r="K34" s="2" t="s">
        <v>668</v>
      </c>
      <c r="L34" s="2" t="s">
        <v>668</v>
      </c>
      <c r="M34" s="2" t="s">
        <v>668</v>
      </c>
      <c r="N34" s="2"/>
      <c r="O34" s="2"/>
      <c r="P34" s="2"/>
      <c r="Q34" s="2"/>
      <c r="R34" s="2" t="s">
        <v>869</v>
      </c>
    </row>
    <row r="35" spans="1:18" s="54" customFormat="1" ht="23.25" customHeight="1">
      <c r="A35" s="8" t="s">
        <v>923</v>
      </c>
      <c r="B35" s="52">
        <f>COUNTA(B6:B34)</f>
        <v>14</v>
      </c>
      <c r="C35" s="52">
        <f>COUNTA(C6:C34)</f>
        <v>29</v>
      </c>
      <c r="D35" s="8"/>
      <c r="E35" s="8"/>
      <c r="F35" s="8"/>
      <c r="G35" s="8"/>
      <c r="H35" s="53"/>
      <c r="I35" s="53"/>
      <c r="J35" s="8"/>
      <c r="K35" s="52">
        <f>COUNTA(K6:K34)</f>
        <v>14</v>
      </c>
      <c r="L35" s="8">
        <f>COUNTIF(L6:L34,"x")</f>
        <v>28</v>
      </c>
      <c r="M35" s="8">
        <f>COUNTIF(M6:M34,"x")</f>
        <v>28</v>
      </c>
      <c r="N35" s="8">
        <v>0</v>
      </c>
      <c r="O35" s="8">
        <f>COUNTIF(O6:O34,"x")</f>
        <v>0</v>
      </c>
      <c r="P35" s="8">
        <f>COUNTIF(P6:P34,"x")</f>
        <v>1</v>
      </c>
      <c r="Q35" s="8">
        <f>COUNTIF(Q6:Q34,"x")</f>
        <v>0</v>
      </c>
      <c r="R35" s="8"/>
    </row>
    <row r="36" spans="1:18" s="49" customFormat="1" ht="13.5" customHeight="1">
      <c r="A36" s="174" t="s">
        <v>571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237"/>
    </row>
    <row r="37" spans="1:18" s="49" customFormat="1" ht="13.5" customHeight="1">
      <c r="A37" s="2">
        <v>1</v>
      </c>
      <c r="B37" s="2" t="s">
        <v>1769</v>
      </c>
      <c r="C37" s="2" t="s">
        <v>1769</v>
      </c>
      <c r="D37" s="2" t="s">
        <v>1770</v>
      </c>
      <c r="E37" s="2" t="s">
        <v>1771</v>
      </c>
      <c r="F37" s="2" t="s">
        <v>675</v>
      </c>
      <c r="G37" s="2" t="s">
        <v>676</v>
      </c>
      <c r="H37" s="48">
        <v>2334579.5</v>
      </c>
      <c r="I37" s="48">
        <v>575117.4</v>
      </c>
      <c r="J37" s="51">
        <v>8.14</v>
      </c>
      <c r="K37" s="2" t="s">
        <v>668</v>
      </c>
      <c r="L37" s="2" t="s">
        <v>668</v>
      </c>
      <c r="M37" s="2" t="s">
        <v>668</v>
      </c>
      <c r="N37" s="2"/>
      <c r="O37" s="2"/>
      <c r="P37" s="2"/>
      <c r="Q37" s="2"/>
      <c r="R37" s="2" t="s">
        <v>869</v>
      </c>
    </row>
    <row r="38" spans="1:18" s="49" customFormat="1" ht="13.5" customHeight="1">
      <c r="A38" s="290">
        <v>2</v>
      </c>
      <c r="B38" s="290" t="s">
        <v>1772</v>
      </c>
      <c r="C38" s="2" t="s">
        <v>1772</v>
      </c>
      <c r="D38" s="2" t="s">
        <v>1722</v>
      </c>
      <c r="E38" s="2" t="s">
        <v>1773</v>
      </c>
      <c r="F38" s="2" t="s">
        <v>1774</v>
      </c>
      <c r="G38" s="2" t="s">
        <v>676</v>
      </c>
      <c r="H38" s="48">
        <v>2336438.8</v>
      </c>
      <c r="I38" s="48">
        <v>566266.9</v>
      </c>
      <c r="J38" s="51">
        <v>11.75</v>
      </c>
      <c r="K38" s="293" t="s">
        <v>668</v>
      </c>
      <c r="L38" s="2" t="s">
        <v>668</v>
      </c>
      <c r="M38" s="2" t="s">
        <v>668</v>
      </c>
      <c r="N38" s="2"/>
      <c r="O38" s="2"/>
      <c r="P38" s="2"/>
      <c r="Q38" s="2"/>
      <c r="R38" s="2" t="s">
        <v>869</v>
      </c>
    </row>
    <row r="39" spans="1:18" ht="13.5" customHeight="1">
      <c r="A39" s="292"/>
      <c r="B39" s="292"/>
      <c r="C39" s="57" t="s">
        <v>1775</v>
      </c>
      <c r="D39" s="57" t="s">
        <v>1434</v>
      </c>
      <c r="E39" s="57" t="s">
        <v>1773</v>
      </c>
      <c r="F39" s="57" t="s">
        <v>1774</v>
      </c>
      <c r="G39" s="57" t="s">
        <v>676</v>
      </c>
      <c r="H39" s="48">
        <v>2336438.8</v>
      </c>
      <c r="I39" s="48">
        <v>566266.9</v>
      </c>
      <c r="J39" s="51">
        <v>11.75</v>
      </c>
      <c r="K39" s="293"/>
      <c r="L39" s="2"/>
      <c r="M39" s="2"/>
      <c r="N39" s="2"/>
      <c r="O39" s="57"/>
      <c r="P39" s="57" t="s">
        <v>668</v>
      </c>
      <c r="Q39" s="57"/>
      <c r="R39" s="2" t="s">
        <v>1067</v>
      </c>
    </row>
    <row r="40" spans="1:18" s="49" customFormat="1" ht="13.5" customHeight="1">
      <c r="A40" s="292"/>
      <c r="B40" s="292"/>
      <c r="C40" s="2" t="s">
        <v>1776</v>
      </c>
      <c r="D40" s="2" t="s">
        <v>1722</v>
      </c>
      <c r="E40" s="2" t="s">
        <v>1773</v>
      </c>
      <c r="F40" s="2" t="s">
        <v>1774</v>
      </c>
      <c r="G40" s="2" t="s">
        <v>676</v>
      </c>
      <c r="H40" s="48">
        <v>2336260</v>
      </c>
      <c r="I40" s="48">
        <v>566347</v>
      </c>
      <c r="J40" s="104">
        <v>11.32</v>
      </c>
      <c r="K40" s="293"/>
      <c r="L40" s="2" t="s">
        <v>668</v>
      </c>
      <c r="M40" s="2" t="s">
        <v>668</v>
      </c>
      <c r="N40" s="2"/>
      <c r="O40" s="2"/>
      <c r="P40" s="2"/>
      <c r="Q40" s="2"/>
      <c r="R40" s="2" t="s">
        <v>869</v>
      </c>
    </row>
    <row r="41" spans="1:18" s="49" customFormat="1" ht="13.5" customHeight="1">
      <c r="A41" s="292"/>
      <c r="B41" s="292"/>
      <c r="C41" s="2" t="s">
        <v>1777</v>
      </c>
      <c r="D41" s="2" t="s">
        <v>1722</v>
      </c>
      <c r="E41" s="2" t="s">
        <v>1773</v>
      </c>
      <c r="F41" s="2" t="s">
        <v>1774</v>
      </c>
      <c r="G41" s="2" t="s">
        <v>676</v>
      </c>
      <c r="H41" s="48">
        <v>2336674</v>
      </c>
      <c r="I41" s="48">
        <v>566305</v>
      </c>
      <c r="J41" s="104">
        <v>10.84</v>
      </c>
      <c r="K41" s="293"/>
      <c r="L41" s="2" t="s">
        <v>668</v>
      </c>
      <c r="M41" s="2" t="s">
        <v>668</v>
      </c>
      <c r="N41" s="2"/>
      <c r="O41" s="2"/>
      <c r="P41" s="2"/>
      <c r="Q41" s="2"/>
      <c r="R41" s="2" t="s">
        <v>869</v>
      </c>
    </row>
    <row r="42" spans="1:18" s="49" customFormat="1" ht="13.5" customHeight="1">
      <c r="A42" s="292"/>
      <c r="B42" s="292"/>
      <c r="C42" s="2" t="s">
        <v>1778</v>
      </c>
      <c r="D42" s="2" t="s">
        <v>1722</v>
      </c>
      <c r="E42" s="2" t="s">
        <v>1773</v>
      </c>
      <c r="F42" s="2" t="s">
        <v>1774</v>
      </c>
      <c r="G42" s="2" t="s">
        <v>676</v>
      </c>
      <c r="H42" s="48">
        <v>2336482</v>
      </c>
      <c r="I42" s="48">
        <v>566492</v>
      </c>
      <c r="J42" s="104">
        <v>11.72</v>
      </c>
      <c r="K42" s="293"/>
      <c r="L42" s="2" t="s">
        <v>668</v>
      </c>
      <c r="M42" s="2" t="s">
        <v>668</v>
      </c>
      <c r="N42" s="2"/>
      <c r="O42" s="2"/>
      <c r="P42" s="2"/>
      <c r="Q42" s="2"/>
      <c r="R42" s="2" t="s">
        <v>869</v>
      </c>
    </row>
    <row r="43" spans="1:18" s="49" customFormat="1" ht="13.5" customHeight="1">
      <c r="A43" s="291"/>
      <c r="B43" s="291"/>
      <c r="C43" s="2" t="s">
        <v>1779</v>
      </c>
      <c r="D43" s="2" t="s">
        <v>1722</v>
      </c>
      <c r="E43" s="2" t="s">
        <v>1773</v>
      </c>
      <c r="F43" s="2" t="s">
        <v>1774</v>
      </c>
      <c r="G43" s="2" t="s">
        <v>676</v>
      </c>
      <c r="H43" s="48">
        <v>2336493</v>
      </c>
      <c r="I43" s="48">
        <v>566054</v>
      </c>
      <c r="J43" s="104">
        <v>9.9</v>
      </c>
      <c r="K43" s="293"/>
      <c r="L43" s="2" t="s">
        <v>668</v>
      </c>
      <c r="M43" s="2" t="s">
        <v>668</v>
      </c>
      <c r="N43" s="2"/>
      <c r="O43" s="2"/>
      <c r="P43" s="2"/>
      <c r="Q43" s="2"/>
      <c r="R43" s="2" t="s">
        <v>869</v>
      </c>
    </row>
    <row r="44" spans="1:18" s="49" customFormat="1" ht="12.75" customHeight="1">
      <c r="A44" s="293">
        <v>3</v>
      </c>
      <c r="B44" s="293" t="s">
        <v>1780</v>
      </c>
      <c r="C44" s="2" t="s">
        <v>1780</v>
      </c>
      <c r="D44" s="2" t="s">
        <v>1722</v>
      </c>
      <c r="E44" s="2" t="s">
        <v>1781</v>
      </c>
      <c r="F44" s="2" t="s">
        <v>1774</v>
      </c>
      <c r="G44" s="2" t="s">
        <v>1782</v>
      </c>
      <c r="H44" s="48">
        <v>2332074.5</v>
      </c>
      <c r="I44" s="48">
        <v>574361.7</v>
      </c>
      <c r="J44" s="104">
        <v>6.71</v>
      </c>
      <c r="K44" s="293" t="s">
        <v>668</v>
      </c>
      <c r="L44" s="2" t="s">
        <v>668</v>
      </c>
      <c r="M44" s="2" t="s">
        <v>668</v>
      </c>
      <c r="N44" s="2"/>
      <c r="O44" s="2"/>
      <c r="P44" s="2"/>
      <c r="Q44" s="2"/>
      <c r="R44" s="2" t="s">
        <v>869</v>
      </c>
    </row>
    <row r="45" spans="1:18" s="49" customFormat="1" ht="12.75" customHeight="1">
      <c r="A45" s="293"/>
      <c r="B45" s="293"/>
      <c r="C45" s="2" t="s">
        <v>1783</v>
      </c>
      <c r="D45" s="2" t="s">
        <v>1719</v>
      </c>
      <c r="E45" s="2" t="s">
        <v>1781</v>
      </c>
      <c r="F45" s="2" t="s">
        <v>1774</v>
      </c>
      <c r="G45" s="2" t="s">
        <v>1782</v>
      </c>
      <c r="H45" s="48">
        <v>2332074.5</v>
      </c>
      <c r="I45" s="48">
        <v>574361.7</v>
      </c>
      <c r="J45" s="104">
        <v>6.79</v>
      </c>
      <c r="K45" s="293"/>
      <c r="L45" s="2" t="s">
        <v>668</v>
      </c>
      <c r="M45" s="2" t="s">
        <v>668</v>
      </c>
      <c r="N45" s="2"/>
      <c r="O45" s="2"/>
      <c r="P45" s="2"/>
      <c r="Q45" s="2"/>
      <c r="R45" s="2" t="s">
        <v>869</v>
      </c>
    </row>
    <row r="46" spans="1:18" s="49" customFormat="1" ht="12.75" customHeight="1">
      <c r="A46" s="293">
        <v>4</v>
      </c>
      <c r="B46" s="293" t="s">
        <v>1784</v>
      </c>
      <c r="C46" s="2" t="s">
        <v>1784</v>
      </c>
      <c r="D46" s="2" t="s">
        <v>1722</v>
      </c>
      <c r="E46" s="2" t="s">
        <v>1785</v>
      </c>
      <c r="F46" s="2" t="s">
        <v>1786</v>
      </c>
      <c r="G46" s="2" t="s">
        <v>1782</v>
      </c>
      <c r="H46" s="48">
        <v>2327677.2</v>
      </c>
      <c r="I46" s="48">
        <v>572812.3</v>
      </c>
      <c r="J46" s="104">
        <v>6.42</v>
      </c>
      <c r="K46" s="293" t="s">
        <v>668</v>
      </c>
      <c r="L46" s="2" t="s">
        <v>668</v>
      </c>
      <c r="M46" s="2" t="s">
        <v>668</v>
      </c>
      <c r="N46" s="2"/>
      <c r="O46" s="2"/>
      <c r="P46" s="2"/>
      <c r="Q46" s="2"/>
      <c r="R46" s="2" t="s">
        <v>869</v>
      </c>
    </row>
    <row r="47" spans="1:18" s="49" customFormat="1" ht="12.75" customHeight="1">
      <c r="A47" s="293"/>
      <c r="B47" s="293"/>
      <c r="C47" s="2" t="s">
        <v>1787</v>
      </c>
      <c r="D47" s="2" t="s">
        <v>1719</v>
      </c>
      <c r="E47" s="2" t="s">
        <v>1785</v>
      </c>
      <c r="F47" s="2" t="s">
        <v>1786</v>
      </c>
      <c r="G47" s="2" t="s">
        <v>1782</v>
      </c>
      <c r="H47" s="48">
        <v>2327677.2</v>
      </c>
      <c r="I47" s="48">
        <v>572812.3</v>
      </c>
      <c r="J47" s="104">
        <v>6.37</v>
      </c>
      <c r="K47" s="293"/>
      <c r="L47" s="2" t="s">
        <v>668</v>
      </c>
      <c r="M47" s="2" t="s">
        <v>668</v>
      </c>
      <c r="N47" s="2"/>
      <c r="O47" s="2"/>
      <c r="P47" s="2"/>
      <c r="Q47" s="2"/>
      <c r="R47" s="2" t="s">
        <v>869</v>
      </c>
    </row>
    <row r="48" spans="1:18" s="49" customFormat="1" ht="12.75" customHeight="1">
      <c r="A48" s="2">
        <v>5</v>
      </c>
      <c r="B48" s="2" t="s">
        <v>1788</v>
      </c>
      <c r="C48" s="2" t="s">
        <v>1789</v>
      </c>
      <c r="D48" s="2" t="s">
        <v>1722</v>
      </c>
      <c r="E48" s="2" t="s">
        <v>1790</v>
      </c>
      <c r="F48" s="2" t="s">
        <v>1786</v>
      </c>
      <c r="G48" s="2" t="s">
        <v>676</v>
      </c>
      <c r="H48" s="48">
        <v>2319638.4</v>
      </c>
      <c r="I48" s="48">
        <v>571323.9</v>
      </c>
      <c r="J48" s="104">
        <v>3.93</v>
      </c>
      <c r="K48" s="2" t="s">
        <v>668</v>
      </c>
      <c r="L48" s="2" t="s">
        <v>668</v>
      </c>
      <c r="M48" s="2" t="s">
        <v>668</v>
      </c>
      <c r="N48" s="2"/>
      <c r="O48" s="2"/>
      <c r="P48" s="2"/>
      <c r="Q48" s="2"/>
      <c r="R48" s="2" t="s">
        <v>869</v>
      </c>
    </row>
    <row r="49" spans="1:18" s="49" customFormat="1" ht="12.75" customHeight="1">
      <c r="A49" s="293">
        <v>6</v>
      </c>
      <c r="B49" s="293" t="s">
        <v>1791</v>
      </c>
      <c r="C49" s="2" t="s">
        <v>1791</v>
      </c>
      <c r="D49" s="2" t="s">
        <v>1722</v>
      </c>
      <c r="E49" s="2" t="s">
        <v>1792</v>
      </c>
      <c r="F49" s="2" t="s">
        <v>1786</v>
      </c>
      <c r="G49" s="2" t="s">
        <v>1782</v>
      </c>
      <c r="H49" s="48">
        <v>2321954.5</v>
      </c>
      <c r="I49" s="48">
        <v>572754.3</v>
      </c>
      <c r="J49" s="104">
        <v>7.53</v>
      </c>
      <c r="K49" s="293" t="s">
        <v>668</v>
      </c>
      <c r="L49" s="2" t="s">
        <v>668</v>
      </c>
      <c r="M49" s="2" t="s">
        <v>668</v>
      </c>
      <c r="N49" s="2"/>
      <c r="O49" s="2"/>
      <c r="P49" s="2"/>
      <c r="Q49" s="2"/>
      <c r="R49" s="2" t="s">
        <v>869</v>
      </c>
    </row>
    <row r="50" spans="1:18" s="49" customFormat="1" ht="12.75" customHeight="1">
      <c r="A50" s="293"/>
      <c r="B50" s="293"/>
      <c r="C50" s="2" t="s">
        <v>1793</v>
      </c>
      <c r="D50" s="2" t="s">
        <v>1719</v>
      </c>
      <c r="E50" s="2" t="s">
        <v>1792</v>
      </c>
      <c r="F50" s="2" t="s">
        <v>1786</v>
      </c>
      <c r="G50" s="2" t="s">
        <v>1782</v>
      </c>
      <c r="H50" s="48">
        <v>2321965.5</v>
      </c>
      <c r="I50" s="48">
        <v>572741.3</v>
      </c>
      <c r="J50" s="104">
        <v>7.72</v>
      </c>
      <c r="K50" s="293"/>
      <c r="L50" s="2" t="s">
        <v>668</v>
      </c>
      <c r="M50" s="2" t="s">
        <v>668</v>
      </c>
      <c r="N50" s="2"/>
      <c r="O50" s="2"/>
      <c r="P50" s="2"/>
      <c r="Q50" s="2"/>
      <c r="R50" s="2" t="s">
        <v>869</v>
      </c>
    </row>
    <row r="51" spans="1:18" s="49" customFormat="1" ht="12.75" customHeight="1">
      <c r="A51" s="2">
        <v>7</v>
      </c>
      <c r="B51" s="2" t="s">
        <v>1794</v>
      </c>
      <c r="C51" s="2" t="s">
        <v>1794</v>
      </c>
      <c r="D51" s="2" t="s">
        <v>1719</v>
      </c>
      <c r="E51" s="50" t="s">
        <v>1795</v>
      </c>
      <c r="F51" s="2" t="s">
        <v>1796</v>
      </c>
      <c r="G51" s="2" t="s">
        <v>1782</v>
      </c>
      <c r="H51" s="48">
        <v>2336793.7</v>
      </c>
      <c r="I51" s="48">
        <v>553669.9</v>
      </c>
      <c r="J51" s="104">
        <v>11.24</v>
      </c>
      <c r="K51" s="2" t="s">
        <v>668</v>
      </c>
      <c r="L51" s="2" t="s">
        <v>668</v>
      </c>
      <c r="M51" s="2" t="s">
        <v>668</v>
      </c>
      <c r="N51" s="2"/>
      <c r="O51" s="2"/>
      <c r="P51" s="2"/>
      <c r="Q51" s="2"/>
      <c r="R51" s="2" t="s">
        <v>869</v>
      </c>
    </row>
    <row r="52" spans="1:18" s="49" customFormat="1" ht="12.75" customHeight="1">
      <c r="A52" s="2">
        <v>8</v>
      </c>
      <c r="B52" s="2" t="s">
        <v>1797</v>
      </c>
      <c r="C52" s="2" t="s">
        <v>1797</v>
      </c>
      <c r="D52" s="2" t="s">
        <v>892</v>
      </c>
      <c r="E52" s="2" t="s">
        <v>1798</v>
      </c>
      <c r="F52" s="2" t="s">
        <v>675</v>
      </c>
      <c r="G52" s="2" t="s">
        <v>1782</v>
      </c>
      <c r="H52" s="48">
        <v>2334928.4</v>
      </c>
      <c r="I52" s="48">
        <v>574689.6</v>
      </c>
      <c r="J52" s="104">
        <v>7.81</v>
      </c>
      <c r="K52" s="2" t="s">
        <v>668</v>
      </c>
      <c r="L52" s="2" t="s">
        <v>668</v>
      </c>
      <c r="M52" s="2" t="s">
        <v>668</v>
      </c>
      <c r="N52" s="2"/>
      <c r="O52" s="2"/>
      <c r="P52" s="2"/>
      <c r="Q52" s="2"/>
      <c r="R52" s="2" t="s">
        <v>869</v>
      </c>
    </row>
    <row r="53" spans="1:18" s="49" customFormat="1" ht="12.75" customHeight="1">
      <c r="A53" s="293">
        <v>9</v>
      </c>
      <c r="B53" s="293" t="s">
        <v>1799</v>
      </c>
      <c r="C53" s="2" t="s">
        <v>1800</v>
      </c>
      <c r="D53" s="2" t="s">
        <v>1722</v>
      </c>
      <c r="E53" s="2" t="s">
        <v>1771</v>
      </c>
      <c r="F53" s="2" t="s">
        <v>675</v>
      </c>
      <c r="G53" s="2" t="s">
        <v>1782</v>
      </c>
      <c r="H53" s="48">
        <v>2334213</v>
      </c>
      <c r="I53" s="48">
        <v>574744</v>
      </c>
      <c r="J53" s="104">
        <v>7.77</v>
      </c>
      <c r="K53" s="293" t="s">
        <v>668</v>
      </c>
      <c r="L53" s="2" t="s">
        <v>668</v>
      </c>
      <c r="M53" s="2" t="s">
        <v>668</v>
      </c>
      <c r="N53" s="2"/>
      <c r="O53" s="2"/>
      <c r="P53" s="2"/>
      <c r="Q53" s="2"/>
      <c r="R53" s="2" t="s">
        <v>869</v>
      </c>
    </row>
    <row r="54" spans="1:18" s="49" customFormat="1" ht="12.75" customHeight="1">
      <c r="A54" s="293"/>
      <c r="B54" s="293"/>
      <c r="C54" s="2" t="s">
        <v>1801</v>
      </c>
      <c r="D54" s="2" t="s">
        <v>1722</v>
      </c>
      <c r="E54" s="2" t="s">
        <v>1771</v>
      </c>
      <c r="F54" s="2" t="s">
        <v>675</v>
      </c>
      <c r="G54" s="2" t="s">
        <v>1782</v>
      </c>
      <c r="H54" s="48">
        <v>2333921</v>
      </c>
      <c r="I54" s="48">
        <v>574701</v>
      </c>
      <c r="J54" s="104">
        <v>7.47</v>
      </c>
      <c r="K54" s="293"/>
      <c r="L54" s="2" t="s">
        <v>668</v>
      </c>
      <c r="M54" s="2" t="s">
        <v>668</v>
      </c>
      <c r="N54" s="2"/>
      <c r="O54" s="2"/>
      <c r="P54" s="2"/>
      <c r="Q54" s="2"/>
      <c r="R54" s="2" t="s">
        <v>869</v>
      </c>
    </row>
    <row r="55" spans="1:18" s="49" customFormat="1" ht="12.75" customHeight="1">
      <c r="A55" s="293"/>
      <c r="B55" s="293"/>
      <c r="C55" s="2" t="s">
        <v>1802</v>
      </c>
      <c r="D55" s="2" t="s">
        <v>1722</v>
      </c>
      <c r="E55" s="2" t="s">
        <v>1781</v>
      </c>
      <c r="F55" s="2" t="s">
        <v>675</v>
      </c>
      <c r="G55" s="2" t="s">
        <v>1782</v>
      </c>
      <c r="H55" s="48">
        <v>2333393</v>
      </c>
      <c r="I55" s="48">
        <v>574704</v>
      </c>
      <c r="J55" s="104">
        <v>8.49</v>
      </c>
      <c r="K55" s="293"/>
      <c r="L55" s="2" t="s">
        <v>668</v>
      </c>
      <c r="M55" s="2" t="s">
        <v>668</v>
      </c>
      <c r="N55" s="2"/>
      <c r="O55" s="2"/>
      <c r="P55" s="2"/>
      <c r="Q55" s="2"/>
      <c r="R55" s="2" t="s">
        <v>869</v>
      </c>
    </row>
    <row r="56" spans="1:18" s="49" customFormat="1" ht="12.75" customHeight="1">
      <c r="A56" s="293"/>
      <c r="B56" s="293"/>
      <c r="C56" s="2" t="s">
        <v>1803</v>
      </c>
      <c r="D56" s="2" t="s">
        <v>1722</v>
      </c>
      <c r="E56" s="2" t="s">
        <v>1781</v>
      </c>
      <c r="F56" s="2" t="s">
        <v>675</v>
      </c>
      <c r="G56" s="2" t="s">
        <v>1782</v>
      </c>
      <c r="H56" s="48">
        <v>2333049</v>
      </c>
      <c r="I56" s="48">
        <v>574470</v>
      </c>
      <c r="J56" s="104">
        <v>7.29</v>
      </c>
      <c r="K56" s="293"/>
      <c r="L56" s="2" t="s">
        <v>668</v>
      </c>
      <c r="M56" s="2" t="s">
        <v>668</v>
      </c>
      <c r="N56" s="2"/>
      <c r="O56" s="2"/>
      <c r="P56" s="2"/>
      <c r="Q56" s="2"/>
      <c r="R56" s="2" t="s">
        <v>869</v>
      </c>
    </row>
    <row r="57" spans="1:18" s="49" customFormat="1" ht="12.75" customHeight="1">
      <c r="A57" s="2">
        <v>10</v>
      </c>
      <c r="B57" s="2" t="s">
        <v>1804</v>
      </c>
      <c r="C57" s="2" t="s">
        <v>1804</v>
      </c>
      <c r="D57" s="2" t="s">
        <v>875</v>
      </c>
      <c r="E57" s="2" t="s">
        <v>1781</v>
      </c>
      <c r="F57" s="2" t="s">
        <v>1774</v>
      </c>
      <c r="G57" s="2" t="s">
        <v>676</v>
      </c>
      <c r="H57" s="48">
        <v>2332074.5</v>
      </c>
      <c r="I57" s="48">
        <v>574361.7</v>
      </c>
      <c r="J57" s="104">
        <v>6.79</v>
      </c>
      <c r="K57" s="2" t="s">
        <v>668</v>
      </c>
      <c r="L57" s="2"/>
      <c r="M57" s="2" t="s">
        <v>668</v>
      </c>
      <c r="N57" s="2"/>
      <c r="O57" s="2"/>
      <c r="P57" s="2"/>
      <c r="Q57" s="2"/>
      <c r="R57" s="2" t="s">
        <v>869</v>
      </c>
    </row>
    <row r="58" spans="1:18" s="49" customFormat="1" ht="15.75" customHeight="1">
      <c r="A58" s="2">
        <v>11</v>
      </c>
      <c r="B58" s="2" t="s">
        <v>1805</v>
      </c>
      <c r="C58" s="2" t="s">
        <v>1805</v>
      </c>
      <c r="D58" s="2" t="s">
        <v>1434</v>
      </c>
      <c r="E58" s="2" t="s">
        <v>1773</v>
      </c>
      <c r="F58" s="2" t="s">
        <v>1774</v>
      </c>
      <c r="G58" s="2" t="s">
        <v>676</v>
      </c>
      <c r="H58" s="48">
        <v>2336438</v>
      </c>
      <c r="I58" s="48">
        <v>566266</v>
      </c>
      <c r="J58" s="104">
        <v>11.753</v>
      </c>
      <c r="K58" s="2" t="s">
        <v>668</v>
      </c>
      <c r="L58" s="2"/>
      <c r="M58" s="2" t="s">
        <v>668</v>
      </c>
      <c r="N58" s="2"/>
      <c r="O58" s="2"/>
      <c r="P58" s="2"/>
      <c r="Q58" s="2"/>
      <c r="R58" s="2" t="s">
        <v>869</v>
      </c>
    </row>
    <row r="59" spans="1:18" s="54" customFormat="1" ht="17.25" customHeight="1">
      <c r="A59" s="8" t="s">
        <v>923</v>
      </c>
      <c r="B59" s="52">
        <f>COUNTA(B37:B58)</f>
        <v>11</v>
      </c>
      <c r="C59" s="52">
        <f>COUNTA(C37:C58)</f>
        <v>22</v>
      </c>
      <c r="D59" s="8"/>
      <c r="E59" s="8"/>
      <c r="F59" s="8"/>
      <c r="G59" s="8"/>
      <c r="H59" s="53"/>
      <c r="I59" s="53"/>
      <c r="J59" s="8"/>
      <c r="K59" s="52">
        <f>COUNTA(K37:K58)</f>
        <v>11</v>
      </c>
      <c r="L59" s="8">
        <f>COUNTIF(L37:L58,"x")</f>
        <v>19</v>
      </c>
      <c r="M59" s="8">
        <f>COUNTIF(M37:M58,"x")</f>
        <v>21</v>
      </c>
      <c r="N59" s="20">
        <f>COUNTA(M6:M58)-COUNTA(L6:L58)</f>
        <v>2</v>
      </c>
      <c r="O59" s="8">
        <f>COUNTIF(O37:O58,"x")</f>
        <v>0</v>
      </c>
      <c r="P59" s="8">
        <f>COUNTIF(P37:P58,"x")</f>
        <v>1</v>
      </c>
      <c r="Q59" s="8">
        <f>COUNTIF(Q37:Q58,"x")</f>
        <v>0</v>
      </c>
      <c r="R59" s="8"/>
    </row>
    <row r="60" spans="1:18" s="49" customFormat="1" ht="16.5" customHeight="1">
      <c r="A60" s="143" t="s">
        <v>572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236"/>
    </row>
    <row r="61" spans="1:18" s="49" customFormat="1" ht="12.75" customHeight="1">
      <c r="A61" s="293">
        <v>1</v>
      </c>
      <c r="B61" s="293" t="s">
        <v>1806</v>
      </c>
      <c r="C61" s="2" t="s">
        <v>1806</v>
      </c>
      <c r="D61" s="2" t="s">
        <v>1740</v>
      </c>
      <c r="E61" s="2" t="s">
        <v>1807</v>
      </c>
      <c r="F61" s="2" t="s">
        <v>1808</v>
      </c>
      <c r="G61" s="2" t="s">
        <v>1782</v>
      </c>
      <c r="H61" s="48">
        <v>2330123.3</v>
      </c>
      <c r="I61" s="48">
        <v>577493.5</v>
      </c>
      <c r="J61" s="104">
        <v>7.16</v>
      </c>
      <c r="K61" s="293" t="s">
        <v>668</v>
      </c>
      <c r="L61" s="2" t="s">
        <v>668</v>
      </c>
      <c r="M61" s="2" t="s">
        <v>668</v>
      </c>
      <c r="N61" s="2"/>
      <c r="O61" s="2"/>
      <c r="P61" s="2"/>
      <c r="Q61" s="2"/>
      <c r="R61" s="2" t="s">
        <v>869</v>
      </c>
    </row>
    <row r="62" spans="1:18" s="49" customFormat="1" ht="12.75" customHeight="1">
      <c r="A62" s="293"/>
      <c r="B62" s="293"/>
      <c r="C62" s="2" t="s">
        <v>1809</v>
      </c>
      <c r="D62" s="2" t="s">
        <v>1719</v>
      </c>
      <c r="E62" s="2" t="s">
        <v>1807</v>
      </c>
      <c r="F62" s="2" t="s">
        <v>1810</v>
      </c>
      <c r="G62" s="2" t="s">
        <v>1782</v>
      </c>
      <c r="H62" s="48">
        <v>2330152.3</v>
      </c>
      <c r="I62" s="48">
        <v>577509.5</v>
      </c>
      <c r="J62" s="104">
        <v>7.24</v>
      </c>
      <c r="K62" s="293"/>
      <c r="L62" s="2" t="s">
        <v>668</v>
      </c>
      <c r="M62" s="2" t="s">
        <v>668</v>
      </c>
      <c r="N62" s="2"/>
      <c r="O62" s="2"/>
      <c r="P62" s="2"/>
      <c r="Q62" s="2"/>
      <c r="R62" s="2" t="s">
        <v>869</v>
      </c>
    </row>
    <row r="63" spans="1:18" s="49" customFormat="1" ht="12.75" customHeight="1">
      <c r="A63" s="293">
        <v>2</v>
      </c>
      <c r="B63" s="293" t="s">
        <v>1811</v>
      </c>
      <c r="C63" s="2" t="s">
        <v>1811</v>
      </c>
      <c r="D63" s="2" t="s">
        <v>1740</v>
      </c>
      <c r="E63" s="2" t="s">
        <v>1812</v>
      </c>
      <c r="F63" s="2" t="s">
        <v>1813</v>
      </c>
      <c r="G63" s="2" t="s">
        <v>1782</v>
      </c>
      <c r="H63" s="48">
        <v>2326712.6</v>
      </c>
      <c r="I63" s="48">
        <v>580973.1</v>
      </c>
      <c r="J63" s="104">
        <v>6.21</v>
      </c>
      <c r="K63" s="293" t="s">
        <v>668</v>
      </c>
      <c r="L63" s="2" t="s">
        <v>668</v>
      </c>
      <c r="M63" s="2" t="s">
        <v>668</v>
      </c>
      <c r="N63" s="2"/>
      <c r="O63" s="2"/>
      <c r="P63" s="2"/>
      <c r="Q63" s="2"/>
      <c r="R63" s="2" t="s">
        <v>869</v>
      </c>
    </row>
    <row r="64" spans="1:18" s="49" customFormat="1" ht="12.75" customHeight="1">
      <c r="A64" s="293"/>
      <c r="B64" s="293"/>
      <c r="C64" s="2" t="s">
        <v>1814</v>
      </c>
      <c r="D64" s="2" t="s">
        <v>1719</v>
      </c>
      <c r="E64" s="2" t="s">
        <v>1812</v>
      </c>
      <c r="F64" s="2" t="s">
        <v>1813</v>
      </c>
      <c r="G64" s="2" t="s">
        <v>1782</v>
      </c>
      <c r="H64" s="48">
        <v>2326712.6</v>
      </c>
      <c r="I64" s="48">
        <v>580973.1</v>
      </c>
      <c r="J64" s="104">
        <v>6.21</v>
      </c>
      <c r="K64" s="293"/>
      <c r="L64" s="2" t="s">
        <v>668</v>
      </c>
      <c r="M64" s="2" t="s">
        <v>668</v>
      </c>
      <c r="N64" s="2"/>
      <c r="O64" s="2"/>
      <c r="P64" s="2"/>
      <c r="Q64" s="2"/>
      <c r="R64" s="2" t="s">
        <v>869</v>
      </c>
    </row>
    <row r="65" spans="1:18" s="49" customFormat="1" ht="12.75" customHeight="1">
      <c r="A65" s="293">
        <v>3</v>
      </c>
      <c r="B65" s="293" t="s">
        <v>1815</v>
      </c>
      <c r="C65" s="2" t="s">
        <v>1815</v>
      </c>
      <c r="D65" s="2" t="s">
        <v>1770</v>
      </c>
      <c r="E65" s="2" t="s">
        <v>1816</v>
      </c>
      <c r="F65" s="2" t="s">
        <v>1817</v>
      </c>
      <c r="G65" s="2" t="s">
        <v>1782</v>
      </c>
      <c r="H65" s="48">
        <v>2322644.2</v>
      </c>
      <c r="I65" s="48">
        <v>586164</v>
      </c>
      <c r="J65" s="104">
        <v>8.51</v>
      </c>
      <c r="K65" s="293" t="s">
        <v>668</v>
      </c>
      <c r="L65" s="2" t="s">
        <v>668</v>
      </c>
      <c r="M65" s="2" t="s">
        <v>668</v>
      </c>
      <c r="N65" s="2"/>
      <c r="O65" s="2"/>
      <c r="P65" s="2"/>
      <c r="Q65" s="2"/>
      <c r="R65" s="2" t="s">
        <v>869</v>
      </c>
    </row>
    <row r="66" spans="1:18" s="49" customFormat="1" ht="12.75" customHeight="1">
      <c r="A66" s="293"/>
      <c r="B66" s="293"/>
      <c r="C66" s="2" t="s">
        <v>1818</v>
      </c>
      <c r="D66" s="2" t="s">
        <v>1719</v>
      </c>
      <c r="E66" s="2" t="s">
        <v>1816</v>
      </c>
      <c r="F66" s="2" t="s">
        <v>1817</v>
      </c>
      <c r="G66" s="2" t="s">
        <v>1782</v>
      </c>
      <c r="H66" s="48">
        <v>2322644.2</v>
      </c>
      <c r="I66" s="48">
        <v>586164</v>
      </c>
      <c r="J66" s="104">
        <v>8.51</v>
      </c>
      <c r="K66" s="293"/>
      <c r="L66" s="2" t="s">
        <v>668</v>
      </c>
      <c r="M66" s="2" t="s">
        <v>668</v>
      </c>
      <c r="N66" s="2"/>
      <c r="O66" s="2"/>
      <c r="P66" s="2"/>
      <c r="Q66" s="2"/>
      <c r="R66" s="2" t="s">
        <v>869</v>
      </c>
    </row>
    <row r="67" spans="1:18" s="49" customFormat="1" ht="12.75" customHeight="1">
      <c r="A67" s="293">
        <v>4</v>
      </c>
      <c r="B67" s="293" t="s">
        <v>1819</v>
      </c>
      <c r="C67" s="2" t="s">
        <v>1819</v>
      </c>
      <c r="D67" s="2" t="s">
        <v>1722</v>
      </c>
      <c r="E67" s="2" t="s">
        <v>1820</v>
      </c>
      <c r="F67" s="2" t="s">
        <v>1821</v>
      </c>
      <c r="G67" s="2" t="s">
        <v>1782</v>
      </c>
      <c r="H67" s="48">
        <v>2317933.1</v>
      </c>
      <c r="I67" s="48">
        <v>588094.2</v>
      </c>
      <c r="J67" s="104">
        <v>4.86</v>
      </c>
      <c r="K67" s="293" t="s">
        <v>668</v>
      </c>
      <c r="L67" s="2" t="s">
        <v>668</v>
      </c>
      <c r="M67" s="2" t="s">
        <v>668</v>
      </c>
      <c r="N67" s="2"/>
      <c r="O67" s="2"/>
      <c r="P67" s="2"/>
      <c r="Q67" s="2"/>
      <c r="R67" s="2" t="s">
        <v>869</v>
      </c>
    </row>
    <row r="68" spans="1:18" s="49" customFormat="1" ht="15" customHeight="1">
      <c r="A68" s="293"/>
      <c r="B68" s="293"/>
      <c r="C68" s="2" t="s">
        <v>1822</v>
      </c>
      <c r="D68" s="2" t="s">
        <v>1770</v>
      </c>
      <c r="E68" s="2" t="s">
        <v>1820</v>
      </c>
      <c r="F68" s="2" t="s">
        <v>1823</v>
      </c>
      <c r="G68" s="2" t="s">
        <v>1782</v>
      </c>
      <c r="H68" s="48">
        <v>2317933.1</v>
      </c>
      <c r="I68" s="48">
        <v>588094.2</v>
      </c>
      <c r="J68" s="104">
        <v>4.86</v>
      </c>
      <c r="K68" s="293"/>
      <c r="L68" s="2" t="s">
        <v>668</v>
      </c>
      <c r="M68" s="2" t="s">
        <v>668</v>
      </c>
      <c r="N68" s="2"/>
      <c r="O68" s="2"/>
      <c r="P68" s="2"/>
      <c r="Q68" s="2"/>
      <c r="R68" s="2" t="s">
        <v>869</v>
      </c>
    </row>
    <row r="69" spans="1:18" s="49" customFormat="1" ht="16.5" customHeight="1">
      <c r="A69" s="293"/>
      <c r="B69" s="293"/>
      <c r="C69" s="2" t="s">
        <v>1824</v>
      </c>
      <c r="D69" s="2" t="s">
        <v>1719</v>
      </c>
      <c r="E69" s="2" t="s">
        <v>1820</v>
      </c>
      <c r="F69" s="2" t="s">
        <v>1821</v>
      </c>
      <c r="G69" s="2" t="s">
        <v>1782</v>
      </c>
      <c r="H69" s="48">
        <v>2317999</v>
      </c>
      <c r="I69" s="48">
        <v>588103.2</v>
      </c>
      <c r="J69" s="104">
        <v>5.05</v>
      </c>
      <c r="K69" s="293"/>
      <c r="L69" s="2" t="s">
        <v>668</v>
      </c>
      <c r="M69" s="2" t="s">
        <v>668</v>
      </c>
      <c r="N69" s="2"/>
      <c r="O69" s="2"/>
      <c r="P69" s="2"/>
      <c r="Q69" s="2"/>
      <c r="R69" s="2" t="s">
        <v>869</v>
      </c>
    </row>
    <row r="70" spans="1:18" s="49" customFormat="1" ht="12.75" customHeight="1">
      <c r="A70" s="293">
        <v>5</v>
      </c>
      <c r="B70" s="293" t="s">
        <v>1825</v>
      </c>
      <c r="C70" s="2" t="s">
        <v>1825</v>
      </c>
      <c r="D70" s="2" t="s">
        <v>1770</v>
      </c>
      <c r="E70" s="2" t="s">
        <v>1826</v>
      </c>
      <c r="F70" s="2" t="s">
        <v>1827</v>
      </c>
      <c r="G70" s="2" t="s">
        <v>1782</v>
      </c>
      <c r="H70" s="48">
        <v>2314340.5</v>
      </c>
      <c r="I70" s="48">
        <v>587958.3</v>
      </c>
      <c r="J70" s="104">
        <v>5.4</v>
      </c>
      <c r="K70" s="293" t="s">
        <v>668</v>
      </c>
      <c r="L70" s="2" t="s">
        <v>668</v>
      </c>
      <c r="M70" s="2" t="s">
        <v>668</v>
      </c>
      <c r="N70" s="2"/>
      <c r="O70" s="2"/>
      <c r="P70" s="2"/>
      <c r="Q70" s="2"/>
      <c r="R70" s="2" t="s">
        <v>869</v>
      </c>
    </row>
    <row r="71" spans="1:18" s="49" customFormat="1" ht="12.75" customHeight="1">
      <c r="A71" s="293"/>
      <c r="B71" s="293"/>
      <c r="C71" s="2" t="s">
        <v>1828</v>
      </c>
      <c r="D71" s="2" t="s">
        <v>1740</v>
      </c>
      <c r="E71" s="2" t="s">
        <v>1826</v>
      </c>
      <c r="F71" s="2" t="s">
        <v>1827</v>
      </c>
      <c r="G71" s="2" t="s">
        <v>1782</v>
      </c>
      <c r="H71" s="48">
        <v>2314340.5</v>
      </c>
      <c r="I71" s="48">
        <v>587958.3</v>
      </c>
      <c r="J71" s="104">
        <v>5.4</v>
      </c>
      <c r="K71" s="293"/>
      <c r="L71" s="2" t="s">
        <v>668</v>
      </c>
      <c r="M71" s="2" t="s">
        <v>668</v>
      </c>
      <c r="N71" s="2"/>
      <c r="O71" s="2"/>
      <c r="P71" s="2"/>
      <c r="Q71" s="2"/>
      <c r="R71" s="2" t="s">
        <v>869</v>
      </c>
    </row>
    <row r="72" spans="1:18" s="49" customFormat="1" ht="12.75" customHeight="1">
      <c r="A72" s="293"/>
      <c r="B72" s="293"/>
      <c r="C72" s="2" t="s">
        <v>1829</v>
      </c>
      <c r="D72" s="2" t="s">
        <v>1719</v>
      </c>
      <c r="E72" s="2" t="s">
        <v>1826</v>
      </c>
      <c r="F72" s="2" t="s">
        <v>1827</v>
      </c>
      <c r="G72" s="2" t="s">
        <v>1782</v>
      </c>
      <c r="H72" s="48">
        <v>2313956.7</v>
      </c>
      <c r="I72" s="48">
        <v>589060.9</v>
      </c>
      <c r="J72" s="104">
        <v>5.72</v>
      </c>
      <c r="K72" s="293"/>
      <c r="L72" s="2" t="s">
        <v>668</v>
      </c>
      <c r="M72" s="2" t="s">
        <v>668</v>
      </c>
      <c r="N72" s="2"/>
      <c r="O72" s="2"/>
      <c r="P72" s="2"/>
      <c r="Q72" s="2"/>
      <c r="R72" s="2" t="s">
        <v>869</v>
      </c>
    </row>
    <row r="73" spans="1:18" s="49" customFormat="1" ht="12.75" customHeight="1">
      <c r="A73" s="293">
        <v>6</v>
      </c>
      <c r="B73" s="293" t="s">
        <v>1830</v>
      </c>
      <c r="C73" s="2" t="s">
        <v>1830</v>
      </c>
      <c r="D73" s="2" t="s">
        <v>1722</v>
      </c>
      <c r="E73" s="2" t="s">
        <v>1831</v>
      </c>
      <c r="F73" s="2" t="s">
        <v>1832</v>
      </c>
      <c r="G73" s="2" t="s">
        <v>676</v>
      </c>
      <c r="H73" s="48">
        <v>2328472.9</v>
      </c>
      <c r="I73" s="48">
        <v>587855.4</v>
      </c>
      <c r="J73" s="51">
        <v>9.82</v>
      </c>
      <c r="K73" s="293" t="s">
        <v>668</v>
      </c>
      <c r="L73" s="2" t="s">
        <v>668</v>
      </c>
      <c r="M73" s="2" t="s">
        <v>668</v>
      </c>
      <c r="N73" s="2"/>
      <c r="O73" s="2"/>
      <c r="P73" s="2"/>
      <c r="Q73" s="2"/>
      <c r="R73" s="2" t="s">
        <v>869</v>
      </c>
    </row>
    <row r="74" spans="1:18" s="49" customFormat="1" ht="12.75" customHeight="1">
      <c r="A74" s="293"/>
      <c r="B74" s="293"/>
      <c r="C74" s="2" t="s">
        <v>1833</v>
      </c>
      <c r="D74" s="2" t="s">
        <v>1719</v>
      </c>
      <c r="E74" s="2" t="s">
        <v>1831</v>
      </c>
      <c r="F74" s="2" t="s">
        <v>1832</v>
      </c>
      <c r="G74" s="2" t="s">
        <v>676</v>
      </c>
      <c r="H74" s="48">
        <v>2328472.9</v>
      </c>
      <c r="I74" s="48">
        <v>587855.4</v>
      </c>
      <c r="J74" s="51">
        <v>9.82</v>
      </c>
      <c r="K74" s="293"/>
      <c r="L74" s="2" t="s">
        <v>668</v>
      </c>
      <c r="M74" s="2" t="s">
        <v>668</v>
      </c>
      <c r="N74" s="2"/>
      <c r="O74" s="2"/>
      <c r="P74" s="2"/>
      <c r="Q74" s="2"/>
      <c r="R74" s="2" t="s">
        <v>869</v>
      </c>
    </row>
    <row r="75" spans="1:18" s="49" customFormat="1" ht="12.75" customHeight="1">
      <c r="A75" s="290">
        <v>7</v>
      </c>
      <c r="B75" s="290" t="s">
        <v>1834</v>
      </c>
      <c r="C75" s="2" t="s">
        <v>1835</v>
      </c>
      <c r="D75" s="2" t="s">
        <v>1740</v>
      </c>
      <c r="E75" s="2" t="s">
        <v>1836</v>
      </c>
      <c r="F75" s="2" t="s">
        <v>554</v>
      </c>
      <c r="G75" s="2" t="s">
        <v>1782</v>
      </c>
      <c r="H75" s="48">
        <v>2319519.4</v>
      </c>
      <c r="I75" s="48">
        <v>580909.1</v>
      </c>
      <c r="J75" s="104">
        <v>4.72</v>
      </c>
      <c r="K75" s="290" t="s">
        <v>668</v>
      </c>
      <c r="L75" s="2" t="s">
        <v>668</v>
      </c>
      <c r="M75" s="2" t="s">
        <v>668</v>
      </c>
      <c r="N75" s="2"/>
      <c r="O75" s="2"/>
      <c r="P75" s="2"/>
      <c r="Q75" s="2"/>
      <c r="R75" s="2" t="s">
        <v>869</v>
      </c>
    </row>
    <row r="76" spans="1:18" s="49" customFormat="1" ht="12.75" customHeight="1">
      <c r="A76" s="291"/>
      <c r="B76" s="291"/>
      <c r="C76" s="2" t="s">
        <v>1837</v>
      </c>
      <c r="D76" s="2" t="s">
        <v>1719</v>
      </c>
      <c r="E76" s="2" t="s">
        <v>1836</v>
      </c>
      <c r="F76" s="2" t="s">
        <v>554</v>
      </c>
      <c r="G76" s="2" t="s">
        <v>1782</v>
      </c>
      <c r="H76" s="48">
        <v>2319523.4</v>
      </c>
      <c r="I76" s="48">
        <v>580907.1</v>
      </c>
      <c r="J76" s="104">
        <v>4.83</v>
      </c>
      <c r="K76" s="291"/>
      <c r="L76" s="2" t="s">
        <v>668</v>
      </c>
      <c r="M76" s="2" t="s">
        <v>668</v>
      </c>
      <c r="N76" s="2"/>
      <c r="O76" s="2"/>
      <c r="P76" s="2"/>
      <c r="Q76" s="2"/>
      <c r="R76" s="2" t="s">
        <v>869</v>
      </c>
    </row>
    <row r="77" spans="1:18" s="49" customFormat="1" ht="12.75" customHeight="1">
      <c r="A77" s="293">
        <v>8</v>
      </c>
      <c r="B77" s="293" t="s">
        <v>1838</v>
      </c>
      <c r="C77" s="2" t="s">
        <v>1838</v>
      </c>
      <c r="D77" s="2" t="s">
        <v>1770</v>
      </c>
      <c r="E77" s="2" t="s">
        <v>1839</v>
      </c>
      <c r="F77" s="2" t="s">
        <v>554</v>
      </c>
      <c r="G77" s="2" t="s">
        <v>1782</v>
      </c>
      <c r="H77" s="48">
        <v>2317279.4</v>
      </c>
      <c r="I77" s="48">
        <v>578860.9</v>
      </c>
      <c r="J77" s="104">
        <v>5.44</v>
      </c>
      <c r="K77" s="293" t="s">
        <v>668</v>
      </c>
      <c r="L77" s="2" t="s">
        <v>668</v>
      </c>
      <c r="M77" s="2" t="s">
        <v>668</v>
      </c>
      <c r="N77" s="2"/>
      <c r="O77" s="2"/>
      <c r="P77" s="2"/>
      <c r="Q77" s="2"/>
      <c r="R77" s="2" t="s">
        <v>869</v>
      </c>
    </row>
    <row r="78" spans="1:18" s="49" customFormat="1" ht="12.75" customHeight="1">
      <c r="A78" s="293"/>
      <c r="B78" s="293"/>
      <c r="C78" s="2" t="s">
        <v>1840</v>
      </c>
      <c r="D78" s="2" t="s">
        <v>1719</v>
      </c>
      <c r="E78" s="2" t="s">
        <v>1839</v>
      </c>
      <c r="F78" s="2" t="s">
        <v>554</v>
      </c>
      <c r="G78" s="2" t="s">
        <v>1782</v>
      </c>
      <c r="H78" s="48">
        <v>2317279.4</v>
      </c>
      <c r="I78" s="48">
        <v>578860.9</v>
      </c>
      <c r="J78" s="104">
        <v>5.44</v>
      </c>
      <c r="K78" s="293"/>
      <c r="L78" s="2" t="s">
        <v>668</v>
      </c>
      <c r="M78" s="2" t="s">
        <v>668</v>
      </c>
      <c r="N78" s="2"/>
      <c r="O78" s="2"/>
      <c r="P78" s="2"/>
      <c r="Q78" s="2"/>
      <c r="R78" s="2" t="s">
        <v>869</v>
      </c>
    </row>
    <row r="79" spans="1:18" s="49" customFormat="1" ht="12.75" customHeight="1">
      <c r="A79" s="293">
        <v>9</v>
      </c>
      <c r="B79" s="293" t="s">
        <v>1841</v>
      </c>
      <c r="C79" s="2" t="s">
        <v>1841</v>
      </c>
      <c r="D79" s="2" t="s">
        <v>1770</v>
      </c>
      <c r="E79" s="2" t="s">
        <v>1842</v>
      </c>
      <c r="F79" s="2" t="s">
        <v>1843</v>
      </c>
      <c r="G79" s="2" t="s">
        <v>1782</v>
      </c>
      <c r="H79" s="48">
        <v>2314454.5</v>
      </c>
      <c r="I79" s="48">
        <v>575890.1</v>
      </c>
      <c r="J79" s="104">
        <v>9.34</v>
      </c>
      <c r="K79" s="293" t="s">
        <v>668</v>
      </c>
      <c r="L79" s="2" t="s">
        <v>668</v>
      </c>
      <c r="M79" s="2" t="s">
        <v>668</v>
      </c>
      <c r="N79" s="2"/>
      <c r="O79" s="2"/>
      <c r="P79" s="2"/>
      <c r="Q79" s="2"/>
      <c r="R79" s="2" t="s">
        <v>869</v>
      </c>
    </row>
    <row r="80" spans="1:18" s="49" customFormat="1" ht="12.75" customHeight="1">
      <c r="A80" s="293"/>
      <c r="B80" s="293"/>
      <c r="C80" s="2" t="s">
        <v>1844</v>
      </c>
      <c r="D80" s="2" t="s">
        <v>1719</v>
      </c>
      <c r="E80" s="50" t="s">
        <v>1845</v>
      </c>
      <c r="F80" s="2" t="s">
        <v>554</v>
      </c>
      <c r="G80" s="2" t="s">
        <v>1782</v>
      </c>
      <c r="H80" s="48">
        <v>2314454.5</v>
      </c>
      <c r="I80" s="48">
        <v>575890.1</v>
      </c>
      <c r="J80" s="104">
        <v>9.34</v>
      </c>
      <c r="K80" s="293"/>
      <c r="L80" s="2" t="s">
        <v>668</v>
      </c>
      <c r="M80" s="2" t="s">
        <v>668</v>
      </c>
      <c r="N80" s="2"/>
      <c r="O80" s="2"/>
      <c r="P80" s="2"/>
      <c r="Q80" s="2"/>
      <c r="R80" s="2" t="s">
        <v>869</v>
      </c>
    </row>
    <row r="81" spans="1:18" s="49" customFormat="1" ht="12.75" customHeight="1">
      <c r="A81" s="2">
        <v>10</v>
      </c>
      <c r="B81" s="2" t="s">
        <v>1846</v>
      </c>
      <c r="C81" s="2" t="s">
        <v>1846</v>
      </c>
      <c r="D81" s="2" t="s">
        <v>892</v>
      </c>
      <c r="E81" s="2" t="s">
        <v>1847</v>
      </c>
      <c r="F81" s="2" t="s">
        <v>1843</v>
      </c>
      <c r="G81" s="2" t="s">
        <v>1782</v>
      </c>
      <c r="H81" s="48">
        <v>2315384.1</v>
      </c>
      <c r="I81" s="48">
        <v>575449.3</v>
      </c>
      <c r="J81" s="104">
        <v>14.06</v>
      </c>
      <c r="K81" s="2" t="s">
        <v>668</v>
      </c>
      <c r="L81" s="2" t="s">
        <v>668</v>
      </c>
      <c r="M81" s="2" t="s">
        <v>668</v>
      </c>
      <c r="N81" s="2"/>
      <c r="O81" s="2"/>
      <c r="P81" s="2"/>
      <c r="Q81" s="2"/>
      <c r="R81" s="2" t="s">
        <v>869</v>
      </c>
    </row>
    <row r="82" spans="1:18" s="49" customFormat="1" ht="12.75" customHeight="1">
      <c r="A82" s="293">
        <v>11</v>
      </c>
      <c r="B82" s="293" t="s">
        <v>1848</v>
      </c>
      <c r="C82" s="2" t="s">
        <v>1848</v>
      </c>
      <c r="D82" s="2" t="s">
        <v>1770</v>
      </c>
      <c r="E82" s="50" t="s">
        <v>1849</v>
      </c>
      <c r="F82" s="50" t="s">
        <v>1850</v>
      </c>
      <c r="G82" s="2" t="s">
        <v>676</v>
      </c>
      <c r="H82" s="48">
        <v>2297777.95</v>
      </c>
      <c r="I82" s="48">
        <v>595138.355</v>
      </c>
      <c r="J82" s="51">
        <v>4.466</v>
      </c>
      <c r="K82" s="293" t="s">
        <v>668</v>
      </c>
      <c r="L82" s="2"/>
      <c r="M82" s="2" t="s">
        <v>668</v>
      </c>
      <c r="N82" s="2"/>
      <c r="O82" s="2"/>
      <c r="P82" s="2"/>
      <c r="Q82" s="2"/>
      <c r="R82" s="2" t="s">
        <v>869</v>
      </c>
    </row>
    <row r="83" spans="1:18" s="49" customFormat="1" ht="12.75" customHeight="1">
      <c r="A83" s="293"/>
      <c r="B83" s="293"/>
      <c r="C83" s="2" t="s">
        <v>1851</v>
      </c>
      <c r="D83" s="2" t="s">
        <v>1719</v>
      </c>
      <c r="E83" s="50" t="s">
        <v>1849</v>
      </c>
      <c r="F83" s="50" t="s">
        <v>1850</v>
      </c>
      <c r="G83" s="2" t="s">
        <v>676</v>
      </c>
      <c r="H83" s="48">
        <v>2297777.95</v>
      </c>
      <c r="I83" s="48">
        <v>595138.355</v>
      </c>
      <c r="J83" s="51">
        <v>4.466</v>
      </c>
      <c r="K83" s="293"/>
      <c r="L83" s="2"/>
      <c r="M83" s="2" t="s">
        <v>668</v>
      </c>
      <c r="N83" s="2"/>
      <c r="O83" s="2"/>
      <c r="P83" s="2"/>
      <c r="Q83" s="2"/>
      <c r="R83" s="2" t="s">
        <v>869</v>
      </c>
    </row>
    <row r="84" spans="1:18" s="49" customFormat="1" ht="12.75" customHeight="1">
      <c r="A84" s="293"/>
      <c r="B84" s="293"/>
      <c r="C84" s="2" t="s">
        <v>1851</v>
      </c>
      <c r="D84" s="2" t="s">
        <v>875</v>
      </c>
      <c r="E84" s="50" t="s">
        <v>1849</v>
      </c>
      <c r="F84" s="50" t="s">
        <v>1850</v>
      </c>
      <c r="G84" s="2" t="s">
        <v>676</v>
      </c>
      <c r="H84" s="48">
        <v>2297777.95</v>
      </c>
      <c r="I84" s="48">
        <v>595138.355</v>
      </c>
      <c r="J84" s="51">
        <v>4.466</v>
      </c>
      <c r="K84" s="293"/>
      <c r="L84" s="2"/>
      <c r="M84" s="2" t="s">
        <v>668</v>
      </c>
      <c r="N84" s="2"/>
      <c r="O84" s="2"/>
      <c r="P84" s="2"/>
      <c r="Q84" s="2"/>
      <c r="R84" s="2" t="s">
        <v>869</v>
      </c>
    </row>
    <row r="85" spans="1:18" s="49" customFormat="1" ht="12.75" customHeight="1">
      <c r="A85" s="293">
        <v>12</v>
      </c>
      <c r="B85" s="293" t="s">
        <v>1852</v>
      </c>
      <c r="C85" s="2" t="s">
        <v>1852</v>
      </c>
      <c r="D85" s="2" t="s">
        <v>1740</v>
      </c>
      <c r="E85" s="50" t="s">
        <v>1853</v>
      </c>
      <c r="F85" s="50" t="s">
        <v>1854</v>
      </c>
      <c r="G85" s="2" t="s">
        <v>676</v>
      </c>
      <c r="H85" s="48">
        <v>2285643.293</v>
      </c>
      <c r="I85" s="48">
        <v>580539.859</v>
      </c>
      <c r="J85" s="51">
        <v>4.564</v>
      </c>
      <c r="K85" s="293" t="s">
        <v>668</v>
      </c>
      <c r="L85" s="2"/>
      <c r="M85" s="2" t="s">
        <v>668</v>
      </c>
      <c r="N85" s="2"/>
      <c r="O85" s="2"/>
      <c r="P85" s="2"/>
      <c r="Q85" s="2"/>
      <c r="R85" s="2" t="s">
        <v>869</v>
      </c>
    </row>
    <row r="86" spans="1:18" s="49" customFormat="1" ht="12.75" customHeight="1">
      <c r="A86" s="293"/>
      <c r="B86" s="293"/>
      <c r="C86" s="2" t="s">
        <v>1855</v>
      </c>
      <c r="D86" s="2" t="s">
        <v>1719</v>
      </c>
      <c r="E86" s="50" t="s">
        <v>1853</v>
      </c>
      <c r="F86" s="50" t="s">
        <v>1854</v>
      </c>
      <c r="G86" s="2" t="s">
        <v>676</v>
      </c>
      <c r="H86" s="48">
        <v>2285643.293</v>
      </c>
      <c r="I86" s="48">
        <v>580539.859</v>
      </c>
      <c r="J86" s="51">
        <v>4.564</v>
      </c>
      <c r="K86" s="293"/>
      <c r="L86" s="2"/>
      <c r="M86" s="2" t="s">
        <v>668</v>
      </c>
      <c r="N86" s="2"/>
      <c r="O86" s="2"/>
      <c r="P86" s="2"/>
      <c r="Q86" s="2"/>
      <c r="R86" s="2" t="s">
        <v>869</v>
      </c>
    </row>
    <row r="87" spans="1:18" s="49" customFormat="1" ht="12.75" customHeight="1">
      <c r="A87" s="293">
        <v>13</v>
      </c>
      <c r="B87" s="293" t="s">
        <v>1856</v>
      </c>
      <c r="C87" s="2" t="s">
        <v>1856</v>
      </c>
      <c r="D87" s="2" t="s">
        <v>1770</v>
      </c>
      <c r="E87" s="50" t="s">
        <v>1857</v>
      </c>
      <c r="F87" s="50" t="s">
        <v>1850</v>
      </c>
      <c r="G87" s="2" t="s">
        <v>676</v>
      </c>
      <c r="H87" s="48">
        <v>2294332.563</v>
      </c>
      <c r="I87" s="48">
        <v>590038.248</v>
      </c>
      <c r="J87" s="51">
        <v>3.422</v>
      </c>
      <c r="K87" s="293" t="s">
        <v>668</v>
      </c>
      <c r="L87" s="2"/>
      <c r="M87" s="2" t="s">
        <v>668</v>
      </c>
      <c r="N87" s="2"/>
      <c r="O87" s="2"/>
      <c r="P87" s="2"/>
      <c r="Q87" s="2"/>
      <c r="R87" s="2" t="s">
        <v>869</v>
      </c>
    </row>
    <row r="88" spans="1:18" s="49" customFormat="1" ht="12.75" customHeight="1">
      <c r="A88" s="293"/>
      <c r="B88" s="293"/>
      <c r="C88" s="2" t="s">
        <v>1858</v>
      </c>
      <c r="D88" s="2" t="s">
        <v>1719</v>
      </c>
      <c r="E88" s="50" t="s">
        <v>1857</v>
      </c>
      <c r="F88" s="50" t="s">
        <v>1850</v>
      </c>
      <c r="G88" s="2" t="s">
        <v>676</v>
      </c>
      <c r="H88" s="48">
        <v>2294332.563</v>
      </c>
      <c r="I88" s="48">
        <v>590038.248</v>
      </c>
      <c r="J88" s="51">
        <v>3.422</v>
      </c>
      <c r="K88" s="293"/>
      <c r="L88" s="2"/>
      <c r="M88" s="2" t="s">
        <v>668</v>
      </c>
      <c r="N88" s="2"/>
      <c r="O88" s="2"/>
      <c r="P88" s="2"/>
      <c r="Q88" s="2"/>
      <c r="R88" s="2" t="s">
        <v>869</v>
      </c>
    </row>
    <row r="89" spans="1:18" s="49" customFormat="1" ht="12.75" customHeight="1">
      <c r="A89" s="293"/>
      <c r="B89" s="293"/>
      <c r="C89" s="2" t="s">
        <v>1859</v>
      </c>
      <c r="D89" s="2" t="s">
        <v>2274</v>
      </c>
      <c r="E89" s="50" t="s">
        <v>1857</v>
      </c>
      <c r="F89" s="50" t="s">
        <v>1850</v>
      </c>
      <c r="G89" s="2" t="s">
        <v>676</v>
      </c>
      <c r="H89" s="48">
        <v>2294332.563</v>
      </c>
      <c r="I89" s="48">
        <v>590038.248</v>
      </c>
      <c r="J89" s="51">
        <v>3.422</v>
      </c>
      <c r="K89" s="293"/>
      <c r="L89" s="2"/>
      <c r="M89" s="2" t="s">
        <v>668</v>
      </c>
      <c r="N89" s="2"/>
      <c r="O89" s="2"/>
      <c r="P89" s="2"/>
      <c r="Q89" s="2"/>
      <c r="R89" s="2" t="s">
        <v>869</v>
      </c>
    </row>
    <row r="90" spans="1:18" s="49" customFormat="1" ht="12.75" customHeight="1">
      <c r="A90" s="2">
        <v>14</v>
      </c>
      <c r="B90" s="2" t="s">
        <v>1860</v>
      </c>
      <c r="C90" s="2" t="s">
        <v>1860</v>
      </c>
      <c r="D90" s="2" t="s">
        <v>875</v>
      </c>
      <c r="E90" s="2" t="s">
        <v>1861</v>
      </c>
      <c r="F90" s="2" t="s">
        <v>555</v>
      </c>
      <c r="G90" s="2" t="s">
        <v>676</v>
      </c>
      <c r="H90" s="48">
        <v>2328472.9</v>
      </c>
      <c r="I90" s="48">
        <v>587855.4</v>
      </c>
      <c r="J90" s="51">
        <v>9.82</v>
      </c>
      <c r="K90" s="2" t="s">
        <v>668</v>
      </c>
      <c r="L90" s="2"/>
      <c r="M90" s="2" t="s">
        <v>668</v>
      </c>
      <c r="N90" s="2"/>
      <c r="O90" s="2"/>
      <c r="P90" s="2"/>
      <c r="Q90" s="2"/>
      <c r="R90" s="2" t="s">
        <v>869</v>
      </c>
    </row>
    <row r="91" spans="1:18" s="49" customFormat="1" ht="12.75" customHeight="1">
      <c r="A91" s="2">
        <v>15</v>
      </c>
      <c r="B91" s="2" t="s">
        <v>1862</v>
      </c>
      <c r="C91" s="2" t="s">
        <v>1862</v>
      </c>
      <c r="D91" s="2" t="s">
        <v>875</v>
      </c>
      <c r="E91" s="50" t="s">
        <v>1816</v>
      </c>
      <c r="F91" s="2" t="s">
        <v>556</v>
      </c>
      <c r="G91" s="2" t="s">
        <v>676</v>
      </c>
      <c r="H91" s="48">
        <v>2322644.2</v>
      </c>
      <c r="I91" s="48">
        <v>586164</v>
      </c>
      <c r="J91" s="51">
        <v>8.51</v>
      </c>
      <c r="K91" s="2" t="s">
        <v>668</v>
      </c>
      <c r="L91" s="2"/>
      <c r="M91" s="2" t="s">
        <v>668</v>
      </c>
      <c r="N91" s="2"/>
      <c r="O91" s="2"/>
      <c r="P91" s="2"/>
      <c r="Q91" s="2"/>
      <c r="R91" s="2" t="s">
        <v>869</v>
      </c>
    </row>
    <row r="92" spans="1:18" s="49" customFormat="1" ht="12.75" customHeight="1">
      <c r="A92" s="2">
        <v>16</v>
      </c>
      <c r="B92" s="2" t="s">
        <v>1863</v>
      </c>
      <c r="C92" s="2" t="s">
        <v>1863</v>
      </c>
      <c r="D92" s="2" t="s">
        <v>875</v>
      </c>
      <c r="E92" s="50" t="s">
        <v>1826</v>
      </c>
      <c r="F92" s="2" t="s">
        <v>1864</v>
      </c>
      <c r="G92" s="2" t="s">
        <v>676</v>
      </c>
      <c r="H92" s="48">
        <v>2314340.5</v>
      </c>
      <c r="I92" s="48">
        <v>587958.3</v>
      </c>
      <c r="J92" s="51">
        <v>5.4</v>
      </c>
      <c r="K92" s="2" t="s">
        <v>668</v>
      </c>
      <c r="L92" s="2"/>
      <c r="M92" s="2" t="s">
        <v>668</v>
      </c>
      <c r="N92" s="2"/>
      <c r="O92" s="2"/>
      <c r="P92" s="2"/>
      <c r="Q92" s="2"/>
      <c r="R92" s="2" t="s">
        <v>869</v>
      </c>
    </row>
    <row r="93" spans="1:18" s="49" customFormat="1" ht="12.75" customHeight="1">
      <c r="A93" s="293">
        <v>17</v>
      </c>
      <c r="B93" s="293" t="s">
        <v>1865</v>
      </c>
      <c r="C93" s="2" t="s">
        <v>1865</v>
      </c>
      <c r="D93" s="2" t="s">
        <v>1770</v>
      </c>
      <c r="E93" s="50" t="s">
        <v>1826</v>
      </c>
      <c r="F93" s="2" t="s">
        <v>1866</v>
      </c>
      <c r="G93" s="2" t="s">
        <v>676</v>
      </c>
      <c r="H93" s="55">
        <v>2312019.29</v>
      </c>
      <c r="I93" s="55">
        <v>572069.08</v>
      </c>
      <c r="J93" s="2"/>
      <c r="K93" s="293" t="s">
        <v>668</v>
      </c>
      <c r="L93" s="2"/>
      <c r="M93" s="2"/>
      <c r="N93" s="2"/>
      <c r="O93" s="2" t="s">
        <v>668</v>
      </c>
      <c r="P93" s="2"/>
      <c r="Q93" s="2"/>
      <c r="R93" s="2" t="s">
        <v>1067</v>
      </c>
    </row>
    <row r="94" spans="1:18" s="49" customFormat="1" ht="14.25" customHeight="1">
      <c r="A94" s="293"/>
      <c r="B94" s="293"/>
      <c r="C94" s="2" t="s">
        <v>1867</v>
      </c>
      <c r="D94" s="2" t="s">
        <v>1719</v>
      </c>
      <c r="E94" s="50" t="s">
        <v>1868</v>
      </c>
      <c r="F94" s="2" t="s">
        <v>1866</v>
      </c>
      <c r="G94" s="2" t="s">
        <v>676</v>
      </c>
      <c r="H94" s="48">
        <v>2312019.014</v>
      </c>
      <c r="I94" s="48">
        <v>572069.336</v>
      </c>
      <c r="J94" s="51">
        <v>6.537</v>
      </c>
      <c r="K94" s="293"/>
      <c r="L94" s="2"/>
      <c r="M94" s="2" t="s">
        <v>668</v>
      </c>
      <c r="N94" s="2"/>
      <c r="O94" s="2"/>
      <c r="P94" s="2"/>
      <c r="Q94" s="2"/>
      <c r="R94" s="2" t="s">
        <v>869</v>
      </c>
    </row>
    <row r="95" spans="1:18" s="49" customFormat="1" ht="14.25" customHeight="1">
      <c r="A95" s="293"/>
      <c r="B95" s="293"/>
      <c r="C95" s="2" t="s">
        <v>1869</v>
      </c>
      <c r="D95" s="2" t="s">
        <v>875</v>
      </c>
      <c r="E95" s="50" t="s">
        <v>1868</v>
      </c>
      <c r="F95" s="2" t="s">
        <v>1866</v>
      </c>
      <c r="G95" s="2" t="s">
        <v>676</v>
      </c>
      <c r="H95" s="55">
        <v>2312018.77</v>
      </c>
      <c r="I95" s="55">
        <v>572069.52</v>
      </c>
      <c r="J95" s="2"/>
      <c r="K95" s="293"/>
      <c r="L95" s="2"/>
      <c r="M95" s="2"/>
      <c r="N95" s="2"/>
      <c r="O95" s="2" t="s">
        <v>668</v>
      </c>
      <c r="P95" s="2"/>
      <c r="Q95" s="2"/>
      <c r="R95" s="2" t="s">
        <v>1067</v>
      </c>
    </row>
    <row r="96" spans="1:18" s="49" customFormat="1" ht="13.5" customHeight="1">
      <c r="A96" s="293">
        <v>18</v>
      </c>
      <c r="B96" s="293" t="s">
        <v>1870</v>
      </c>
      <c r="C96" s="2" t="s">
        <v>1870</v>
      </c>
      <c r="D96" s="2" t="s">
        <v>1740</v>
      </c>
      <c r="E96" s="50" t="s">
        <v>1871</v>
      </c>
      <c r="F96" s="2" t="s">
        <v>1866</v>
      </c>
      <c r="G96" s="2" t="s">
        <v>676</v>
      </c>
      <c r="H96" s="48">
        <v>2309233.946</v>
      </c>
      <c r="I96" s="48">
        <v>569230.626</v>
      </c>
      <c r="J96" s="51">
        <v>5.492</v>
      </c>
      <c r="K96" s="293" t="s">
        <v>668</v>
      </c>
      <c r="L96" s="2"/>
      <c r="M96" s="2" t="s">
        <v>668</v>
      </c>
      <c r="N96" s="2"/>
      <c r="O96" s="2"/>
      <c r="P96" s="2"/>
      <c r="Q96" s="2"/>
      <c r="R96" s="2" t="s">
        <v>869</v>
      </c>
    </row>
    <row r="97" spans="1:18" s="49" customFormat="1" ht="13.5" customHeight="1">
      <c r="A97" s="293"/>
      <c r="B97" s="293"/>
      <c r="C97" s="2" t="s">
        <v>1872</v>
      </c>
      <c r="D97" s="2" t="s">
        <v>1719</v>
      </c>
      <c r="E97" s="50" t="s">
        <v>1871</v>
      </c>
      <c r="F97" s="2" t="s">
        <v>1866</v>
      </c>
      <c r="G97" s="2" t="s">
        <v>676</v>
      </c>
      <c r="H97" s="48">
        <v>2309233.946</v>
      </c>
      <c r="I97" s="48">
        <v>569230.626</v>
      </c>
      <c r="J97" s="51">
        <v>5.492</v>
      </c>
      <c r="K97" s="293"/>
      <c r="L97" s="2"/>
      <c r="M97" s="2" t="s">
        <v>668</v>
      </c>
      <c r="N97" s="2"/>
      <c r="O97" s="2"/>
      <c r="P97" s="2"/>
      <c r="Q97" s="2"/>
      <c r="R97" s="2" t="s">
        <v>869</v>
      </c>
    </row>
    <row r="98" spans="1:18" s="49" customFormat="1" ht="13.5" customHeight="1">
      <c r="A98" s="293">
        <v>19</v>
      </c>
      <c r="B98" s="293" t="s">
        <v>1873</v>
      </c>
      <c r="C98" s="2" t="s">
        <v>1874</v>
      </c>
      <c r="D98" s="2" t="s">
        <v>1719</v>
      </c>
      <c r="E98" s="50" t="s">
        <v>1875</v>
      </c>
      <c r="F98" s="50" t="s">
        <v>1876</v>
      </c>
      <c r="G98" s="50" t="s">
        <v>681</v>
      </c>
      <c r="H98" s="48">
        <v>2302380.485</v>
      </c>
      <c r="I98" s="48">
        <v>602243.69</v>
      </c>
      <c r="J98" s="51">
        <v>3.339</v>
      </c>
      <c r="K98" s="293" t="s">
        <v>668</v>
      </c>
      <c r="L98" s="2"/>
      <c r="M98" s="2" t="s">
        <v>668</v>
      </c>
      <c r="N98" s="2"/>
      <c r="O98" s="2"/>
      <c r="P98" s="2"/>
      <c r="Q98" s="2"/>
      <c r="R98" s="2" t="s">
        <v>869</v>
      </c>
    </row>
    <row r="99" spans="1:18" s="49" customFormat="1" ht="13.5" customHeight="1">
      <c r="A99" s="293"/>
      <c r="B99" s="293"/>
      <c r="C99" s="2" t="s">
        <v>1877</v>
      </c>
      <c r="D99" s="2" t="s">
        <v>1878</v>
      </c>
      <c r="E99" s="50" t="s">
        <v>1875</v>
      </c>
      <c r="F99" s="50" t="s">
        <v>1876</v>
      </c>
      <c r="G99" s="50" t="s">
        <v>681</v>
      </c>
      <c r="H99" s="48">
        <v>2302380.485</v>
      </c>
      <c r="I99" s="48">
        <v>602243.69</v>
      </c>
      <c r="J99" s="51">
        <v>3.339</v>
      </c>
      <c r="K99" s="293"/>
      <c r="L99" s="2"/>
      <c r="M99" s="2" t="s">
        <v>668</v>
      </c>
      <c r="N99" s="2"/>
      <c r="O99" s="2"/>
      <c r="P99" s="2"/>
      <c r="Q99" s="2"/>
      <c r="R99" s="2" t="s">
        <v>869</v>
      </c>
    </row>
    <row r="100" spans="1:18" s="54" customFormat="1" ht="13.5" customHeight="1">
      <c r="A100" s="8" t="s">
        <v>923</v>
      </c>
      <c r="B100" s="52">
        <f>COUNTA(B61:B99)</f>
        <v>19</v>
      </c>
      <c r="C100" s="52">
        <f>COUNTA(C61:C99)</f>
        <v>39</v>
      </c>
      <c r="D100" s="8"/>
      <c r="E100" s="8"/>
      <c r="F100" s="8"/>
      <c r="G100" s="8"/>
      <c r="H100" s="53"/>
      <c r="I100" s="53"/>
      <c r="J100" s="8"/>
      <c r="K100" s="52">
        <f>COUNTA(K61:K99)</f>
        <v>19</v>
      </c>
      <c r="L100" s="52">
        <f>COUNTA(L61:L99)</f>
        <v>21</v>
      </c>
      <c r="M100" s="52">
        <f>COUNTA(M61:M99)</f>
        <v>37</v>
      </c>
      <c r="N100" s="20">
        <f>COUNTA(M61:M99)-COUNTA(L61:L99)</f>
        <v>16</v>
      </c>
      <c r="O100" s="8">
        <f>COUNTIF(O61:O99,"x")</f>
        <v>2</v>
      </c>
      <c r="P100" s="8">
        <f>COUNTIF(P61:P99,"x")</f>
        <v>0</v>
      </c>
      <c r="Q100" s="8">
        <f>COUNTIF(Q61:Q99,"x")</f>
        <v>0</v>
      </c>
      <c r="R100" s="8"/>
    </row>
    <row r="101" spans="1:18" s="49" customFormat="1" ht="19.5" customHeight="1">
      <c r="A101" s="143" t="s">
        <v>573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238"/>
    </row>
    <row r="102" spans="1:18" s="49" customFormat="1" ht="17.25" customHeight="1">
      <c r="A102" s="2">
        <v>1</v>
      </c>
      <c r="B102" s="2" t="s">
        <v>1879</v>
      </c>
      <c r="C102" s="2" t="s">
        <v>1879</v>
      </c>
      <c r="D102" s="2" t="s">
        <v>1719</v>
      </c>
      <c r="E102" s="2" t="s">
        <v>1880</v>
      </c>
      <c r="F102" s="2" t="s">
        <v>1881</v>
      </c>
      <c r="G102" s="2" t="s">
        <v>676</v>
      </c>
      <c r="H102" s="48">
        <v>2348560</v>
      </c>
      <c r="I102" s="48">
        <v>582454.5</v>
      </c>
      <c r="J102" s="51">
        <v>10.16</v>
      </c>
      <c r="K102" s="2" t="s">
        <v>668</v>
      </c>
      <c r="L102" s="2" t="s">
        <v>668</v>
      </c>
      <c r="M102" s="2" t="s">
        <v>668</v>
      </c>
      <c r="N102" s="2"/>
      <c r="O102" s="2"/>
      <c r="P102" s="2"/>
      <c r="Q102" s="2"/>
      <c r="R102" s="2" t="s">
        <v>869</v>
      </c>
    </row>
    <row r="103" spans="1:18" s="49" customFormat="1" ht="18.75" customHeight="1">
      <c r="A103" s="2">
        <v>2</v>
      </c>
      <c r="B103" s="2" t="s">
        <v>1882</v>
      </c>
      <c r="C103" s="2" t="s">
        <v>1883</v>
      </c>
      <c r="D103" s="2" t="s">
        <v>1719</v>
      </c>
      <c r="E103" s="2" t="s">
        <v>677</v>
      </c>
      <c r="F103" s="2" t="s">
        <v>1884</v>
      </c>
      <c r="G103" s="2" t="s">
        <v>1782</v>
      </c>
      <c r="H103" s="48">
        <v>2334790.4</v>
      </c>
      <c r="I103" s="48">
        <v>581924.7</v>
      </c>
      <c r="J103" s="51">
        <v>8.19</v>
      </c>
      <c r="K103" s="2" t="s">
        <v>668</v>
      </c>
      <c r="L103" s="2" t="s">
        <v>668</v>
      </c>
      <c r="M103" s="2" t="s">
        <v>668</v>
      </c>
      <c r="N103" s="2"/>
      <c r="O103" s="2"/>
      <c r="P103" s="2"/>
      <c r="Q103" s="2"/>
      <c r="R103" s="2" t="s">
        <v>869</v>
      </c>
    </row>
    <row r="104" spans="1:18" s="49" customFormat="1" ht="13.5" customHeight="1">
      <c r="A104" s="293">
        <v>3</v>
      </c>
      <c r="B104" s="293" t="s">
        <v>1885</v>
      </c>
      <c r="C104" s="2" t="s">
        <v>1886</v>
      </c>
      <c r="D104" s="2" t="s">
        <v>1722</v>
      </c>
      <c r="E104" s="2" t="s">
        <v>678</v>
      </c>
      <c r="F104" s="2" t="s">
        <v>679</v>
      </c>
      <c r="G104" s="2" t="s">
        <v>1782</v>
      </c>
      <c r="H104" s="48">
        <v>2330512.1</v>
      </c>
      <c r="I104" s="48">
        <v>590797.2</v>
      </c>
      <c r="J104" s="51">
        <v>10</v>
      </c>
      <c r="K104" s="293" t="s">
        <v>668</v>
      </c>
      <c r="L104" s="2" t="s">
        <v>668</v>
      </c>
      <c r="M104" s="2" t="s">
        <v>668</v>
      </c>
      <c r="N104" s="2"/>
      <c r="O104" s="2"/>
      <c r="P104" s="2"/>
      <c r="Q104" s="2"/>
      <c r="R104" s="2" t="s">
        <v>869</v>
      </c>
    </row>
    <row r="105" spans="1:18" ht="13.5" customHeight="1">
      <c r="A105" s="293"/>
      <c r="B105" s="293"/>
      <c r="C105" s="57" t="s">
        <v>1887</v>
      </c>
      <c r="D105" s="57" t="s">
        <v>1434</v>
      </c>
      <c r="E105" s="57" t="s">
        <v>678</v>
      </c>
      <c r="F105" s="57" t="s">
        <v>679</v>
      </c>
      <c r="G105" s="57" t="s">
        <v>1782</v>
      </c>
      <c r="H105" s="48">
        <v>2330512.1</v>
      </c>
      <c r="I105" s="48">
        <v>590797.2</v>
      </c>
      <c r="J105" s="51">
        <v>10</v>
      </c>
      <c r="K105" s="293"/>
      <c r="L105" s="57"/>
      <c r="M105" s="57"/>
      <c r="N105" s="57"/>
      <c r="O105" s="57" t="s">
        <v>668</v>
      </c>
      <c r="P105" s="57"/>
      <c r="Q105" s="57"/>
      <c r="R105" s="2" t="s">
        <v>1067</v>
      </c>
    </row>
    <row r="106" spans="1:18" s="49" customFormat="1" ht="13.5" customHeight="1">
      <c r="A106" s="293">
        <v>4</v>
      </c>
      <c r="B106" s="293" t="s">
        <v>1888</v>
      </c>
      <c r="C106" s="2" t="s">
        <v>1888</v>
      </c>
      <c r="D106" s="2" t="s">
        <v>1722</v>
      </c>
      <c r="E106" s="2" t="s">
        <v>1889</v>
      </c>
      <c r="F106" s="2" t="s">
        <v>679</v>
      </c>
      <c r="G106" s="2" t="s">
        <v>676</v>
      </c>
      <c r="H106" s="48">
        <v>2333339.9</v>
      </c>
      <c r="I106" s="48">
        <v>591943.8</v>
      </c>
      <c r="J106" s="51">
        <v>5.66</v>
      </c>
      <c r="K106" s="293" t="s">
        <v>668</v>
      </c>
      <c r="L106" s="2" t="s">
        <v>668</v>
      </c>
      <c r="M106" s="2" t="s">
        <v>668</v>
      </c>
      <c r="N106" s="2"/>
      <c r="O106" s="2"/>
      <c r="P106" s="2"/>
      <c r="Q106" s="2"/>
      <c r="R106" s="2" t="s">
        <v>869</v>
      </c>
    </row>
    <row r="107" spans="1:18" s="49" customFormat="1" ht="13.5" customHeight="1">
      <c r="A107" s="293"/>
      <c r="B107" s="293"/>
      <c r="C107" s="2" t="s">
        <v>1890</v>
      </c>
      <c r="D107" s="2" t="s">
        <v>1719</v>
      </c>
      <c r="E107" s="2" t="s">
        <v>1891</v>
      </c>
      <c r="F107" s="2" t="s">
        <v>679</v>
      </c>
      <c r="G107" s="2" t="s">
        <v>676</v>
      </c>
      <c r="H107" s="48">
        <v>2333339.9</v>
      </c>
      <c r="I107" s="48">
        <v>591943.8</v>
      </c>
      <c r="J107" s="51">
        <v>5.66</v>
      </c>
      <c r="K107" s="293"/>
      <c r="L107" s="2" t="s">
        <v>668</v>
      </c>
      <c r="M107" s="2" t="s">
        <v>668</v>
      </c>
      <c r="N107" s="2"/>
      <c r="O107" s="2"/>
      <c r="P107" s="2"/>
      <c r="Q107" s="2"/>
      <c r="R107" s="2" t="s">
        <v>869</v>
      </c>
    </row>
    <row r="108" spans="1:18" s="49" customFormat="1" ht="13.5" customHeight="1">
      <c r="A108" s="2">
        <v>5</v>
      </c>
      <c r="B108" s="2" t="s">
        <v>1892</v>
      </c>
      <c r="C108" s="2" t="s">
        <v>1893</v>
      </c>
      <c r="D108" s="2" t="s">
        <v>1740</v>
      </c>
      <c r="E108" s="50" t="s">
        <v>1894</v>
      </c>
      <c r="F108" s="2" t="s">
        <v>679</v>
      </c>
      <c r="G108" s="2" t="s">
        <v>1782</v>
      </c>
      <c r="H108" s="48">
        <v>2335293.2</v>
      </c>
      <c r="I108" s="48">
        <v>593017.3</v>
      </c>
      <c r="J108" s="51">
        <v>6.7</v>
      </c>
      <c r="K108" s="2" t="s">
        <v>668</v>
      </c>
      <c r="L108" s="2" t="s">
        <v>668</v>
      </c>
      <c r="M108" s="2" t="s">
        <v>668</v>
      </c>
      <c r="N108" s="2"/>
      <c r="O108" s="2"/>
      <c r="P108" s="2"/>
      <c r="Q108" s="2"/>
      <c r="R108" s="2" t="s">
        <v>869</v>
      </c>
    </row>
    <row r="109" spans="1:18" s="49" customFormat="1" ht="13.5" customHeight="1">
      <c r="A109" s="293">
        <v>6</v>
      </c>
      <c r="B109" s="293" t="s">
        <v>1895</v>
      </c>
      <c r="C109" s="2" t="s">
        <v>3</v>
      </c>
      <c r="D109" s="2" t="s">
        <v>1719</v>
      </c>
      <c r="E109" s="2" t="s">
        <v>1896</v>
      </c>
      <c r="F109" s="2" t="s">
        <v>679</v>
      </c>
      <c r="G109" s="2" t="s">
        <v>676</v>
      </c>
      <c r="H109" s="48">
        <v>2338509.9</v>
      </c>
      <c r="I109" s="48">
        <v>595663.3</v>
      </c>
      <c r="J109" s="51">
        <v>6.36</v>
      </c>
      <c r="K109" s="293" t="s">
        <v>668</v>
      </c>
      <c r="L109" s="2" t="s">
        <v>668</v>
      </c>
      <c r="M109" s="2" t="s">
        <v>668</v>
      </c>
      <c r="N109" s="2"/>
      <c r="O109" s="2"/>
      <c r="P109" s="2"/>
      <c r="Q109" s="2"/>
      <c r="R109" s="2" t="s">
        <v>869</v>
      </c>
    </row>
    <row r="110" spans="1:18" s="49" customFormat="1" ht="13.5" customHeight="1">
      <c r="A110" s="293"/>
      <c r="B110" s="293"/>
      <c r="C110" s="2" t="s">
        <v>1895</v>
      </c>
      <c r="D110" s="2" t="s">
        <v>1740</v>
      </c>
      <c r="E110" s="2" t="s">
        <v>1896</v>
      </c>
      <c r="F110" s="2" t="s">
        <v>679</v>
      </c>
      <c r="G110" s="2" t="s">
        <v>676</v>
      </c>
      <c r="H110" s="48">
        <v>2338509.9</v>
      </c>
      <c r="I110" s="48">
        <v>595663.3</v>
      </c>
      <c r="J110" s="51">
        <v>6.36</v>
      </c>
      <c r="K110" s="293"/>
      <c r="L110" s="2" t="s">
        <v>668</v>
      </c>
      <c r="M110" s="2" t="s">
        <v>668</v>
      </c>
      <c r="N110" s="2"/>
      <c r="O110" s="2"/>
      <c r="P110" s="2"/>
      <c r="Q110" s="2"/>
      <c r="R110" s="2" t="s">
        <v>869</v>
      </c>
    </row>
    <row r="111" spans="1:18" s="49" customFormat="1" ht="13.5" customHeight="1">
      <c r="A111" s="2">
        <v>7</v>
      </c>
      <c r="B111" s="2" t="s">
        <v>1897</v>
      </c>
      <c r="C111" s="2" t="s">
        <v>1897</v>
      </c>
      <c r="D111" s="2" t="s">
        <v>1719</v>
      </c>
      <c r="E111" s="2" t="s">
        <v>1898</v>
      </c>
      <c r="F111" s="2" t="s">
        <v>1899</v>
      </c>
      <c r="G111" s="2" t="s">
        <v>1900</v>
      </c>
      <c r="H111" s="48">
        <v>2341100.9</v>
      </c>
      <c r="I111" s="48">
        <v>596341</v>
      </c>
      <c r="J111" s="51">
        <v>5.3</v>
      </c>
      <c r="K111" s="2" t="s">
        <v>668</v>
      </c>
      <c r="L111" s="2" t="s">
        <v>668</v>
      </c>
      <c r="M111" s="2" t="s">
        <v>668</v>
      </c>
      <c r="N111" s="2"/>
      <c r="O111" s="2"/>
      <c r="P111" s="2"/>
      <c r="Q111" s="2"/>
      <c r="R111" s="2" t="s">
        <v>869</v>
      </c>
    </row>
    <row r="112" spans="1:18" s="49" customFormat="1" ht="13.5" customHeight="1">
      <c r="A112" s="293">
        <v>8</v>
      </c>
      <c r="B112" s="293" t="s">
        <v>1901</v>
      </c>
      <c r="C112" s="2" t="s">
        <v>1901</v>
      </c>
      <c r="D112" s="2" t="s">
        <v>1740</v>
      </c>
      <c r="E112" s="2" t="s">
        <v>591</v>
      </c>
      <c r="F112" s="2" t="s">
        <v>1899</v>
      </c>
      <c r="G112" s="2" t="s">
        <v>1902</v>
      </c>
      <c r="H112" s="48">
        <v>2344439.6</v>
      </c>
      <c r="I112" s="48">
        <v>598836</v>
      </c>
      <c r="J112" s="51">
        <v>5.28</v>
      </c>
      <c r="K112" s="293" t="s">
        <v>668</v>
      </c>
      <c r="L112" s="2" t="s">
        <v>668</v>
      </c>
      <c r="M112" s="2" t="s">
        <v>668</v>
      </c>
      <c r="N112" s="2"/>
      <c r="O112" s="2"/>
      <c r="P112" s="2"/>
      <c r="Q112" s="2"/>
      <c r="R112" s="2" t="s">
        <v>869</v>
      </c>
    </row>
    <row r="113" spans="1:18" s="49" customFormat="1" ht="12.75" customHeight="1">
      <c r="A113" s="293"/>
      <c r="B113" s="293"/>
      <c r="C113" s="2" t="s">
        <v>1903</v>
      </c>
      <c r="D113" s="2" t="s">
        <v>1719</v>
      </c>
      <c r="E113" s="2" t="s">
        <v>591</v>
      </c>
      <c r="F113" s="2" t="s">
        <v>1899</v>
      </c>
      <c r="G113" s="2" t="s">
        <v>1902</v>
      </c>
      <c r="H113" s="48">
        <v>2344439.6</v>
      </c>
      <c r="I113" s="48">
        <v>598836</v>
      </c>
      <c r="J113" s="51">
        <v>5.28</v>
      </c>
      <c r="K113" s="293"/>
      <c r="L113" s="2" t="s">
        <v>668</v>
      </c>
      <c r="M113" s="2" t="s">
        <v>668</v>
      </c>
      <c r="N113" s="2"/>
      <c r="O113" s="2"/>
      <c r="P113" s="2"/>
      <c r="Q113" s="2"/>
      <c r="R113" s="2" t="s">
        <v>869</v>
      </c>
    </row>
    <row r="114" spans="1:18" s="49" customFormat="1" ht="12.75" customHeight="1">
      <c r="A114" s="2">
        <v>9</v>
      </c>
      <c r="B114" s="2" t="s">
        <v>1904</v>
      </c>
      <c r="C114" s="2" t="s">
        <v>1904</v>
      </c>
      <c r="D114" s="2" t="s">
        <v>1719</v>
      </c>
      <c r="E114" s="2" t="s">
        <v>854</v>
      </c>
      <c r="F114" s="2" t="s">
        <v>1899</v>
      </c>
      <c r="G114" s="2" t="s">
        <v>1900</v>
      </c>
      <c r="H114" s="48">
        <v>2347210.5</v>
      </c>
      <c r="I114" s="48">
        <v>600613.4</v>
      </c>
      <c r="J114" s="51">
        <v>7.02</v>
      </c>
      <c r="K114" s="2" t="s">
        <v>668</v>
      </c>
      <c r="L114" s="2" t="s">
        <v>668</v>
      </c>
      <c r="M114" s="2" t="s">
        <v>668</v>
      </c>
      <c r="N114" s="2"/>
      <c r="O114" s="2"/>
      <c r="P114" s="2"/>
      <c r="Q114" s="2"/>
      <c r="R114" s="2" t="s">
        <v>869</v>
      </c>
    </row>
    <row r="115" spans="1:18" s="49" customFormat="1" ht="12.75" customHeight="1">
      <c r="A115" s="2">
        <v>10</v>
      </c>
      <c r="B115" s="2" t="s">
        <v>1905</v>
      </c>
      <c r="C115" s="2" t="s">
        <v>1905</v>
      </c>
      <c r="D115" s="2" t="s">
        <v>892</v>
      </c>
      <c r="E115" s="50" t="s">
        <v>1906</v>
      </c>
      <c r="F115" s="2" t="s">
        <v>1899</v>
      </c>
      <c r="G115" s="2" t="s">
        <v>1900</v>
      </c>
      <c r="H115" s="48">
        <v>2347366.4</v>
      </c>
      <c r="I115" s="48">
        <v>601440</v>
      </c>
      <c r="J115" s="51">
        <v>7.77</v>
      </c>
      <c r="K115" s="2" t="s">
        <v>668</v>
      </c>
      <c r="L115" s="2" t="s">
        <v>668</v>
      </c>
      <c r="M115" s="2" t="s">
        <v>668</v>
      </c>
      <c r="N115" s="2"/>
      <c r="O115" s="2"/>
      <c r="P115" s="2"/>
      <c r="Q115" s="2"/>
      <c r="R115" s="2" t="s">
        <v>869</v>
      </c>
    </row>
    <row r="116" spans="1:18" s="49" customFormat="1" ht="12.75" customHeight="1">
      <c r="A116" s="2">
        <v>11</v>
      </c>
      <c r="B116" s="2" t="s">
        <v>1907</v>
      </c>
      <c r="C116" s="2" t="s">
        <v>1907</v>
      </c>
      <c r="D116" s="2" t="s">
        <v>1719</v>
      </c>
      <c r="E116" s="2" t="s">
        <v>1908</v>
      </c>
      <c r="F116" s="2" t="s">
        <v>1909</v>
      </c>
      <c r="G116" s="2" t="s">
        <v>680</v>
      </c>
      <c r="H116" s="55">
        <v>2350304.44</v>
      </c>
      <c r="I116" s="55">
        <v>601248.97</v>
      </c>
      <c r="J116" s="50"/>
      <c r="K116" s="2" t="s">
        <v>668</v>
      </c>
      <c r="L116" s="2"/>
      <c r="M116" s="2"/>
      <c r="N116" s="2"/>
      <c r="O116" s="2"/>
      <c r="P116" s="2" t="s">
        <v>668</v>
      </c>
      <c r="Q116" s="2"/>
      <c r="R116" s="2" t="s">
        <v>1067</v>
      </c>
    </row>
    <row r="117" spans="1:18" s="49" customFormat="1" ht="12.75" customHeight="1">
      <c r="A117" s="293">
        <v>12</v>
      </c>
      <c r="B117" s="293" t="s">
        <v>1910</v>
      </c>
      <c r="C117" s="2" t="s">
        <v>1910</v>
      </c>
      <c r="D117" s="2" t="s">
        <v>1719</v>
      </c>
      <c r="E117" s="50" t="s">
        <v>1911</v>
      </c>
      <c r="F117" s="2" t="s">
        <v>1912</v>
      </c>
      <c r="G117" s="2" t="s">
        <v>680</v>
      </c>
      <c r="H117" s="48">
        <v>2346031.949</v>
      </c>
      <c r="I117" s="48">
        <v>613815.569</v>
      </c>
      <c r="J117" s="51">
        <v>3.623</v>
      </c>
      <c r="K117" s="293" t="s">
        <v>668</v>
      </c>
      <c r="L117" s="2"/>
      <c r="M117" s="2" t="s">
        <v>668</v>
      </c>
      <c r="N117" s="2"/>
      <c r="O117" s="56"/>
      <c r="P117" s="2"/>
      <c r="Q117" s="2"/>
      <c r="R117" s="2" t="s">
        <v>869</v>
      </c>
    </row>
    <row r="118" spans="1:18" s="49" customFormat="1" ht="12.75" customHeight="1">
      <c r="A118" s="293"/>
      <c r="B118" s="293"/>
      <c r="C118" s="2" t="s">
        <v>1913</v>
      </c>
      <c r="D118" s="2" t="s">
        <v>1719</v>
      </c>
      <c r="E118" s="50" t="s">
        <v>1911</v>
      </c>
      <c r="F118" s="2" t="s">
        <v>1912</v>
      </c>
      <c r="G118" s="2" t="s">
        <v>680</v>
      </c>
      <c r="H118" s="55">
        <v>2346032.47</v>
      </c>
      <c r="I118" s="55">
        <v>613815</v>
      </c>
      <c r="J118" s="50"/>
      <c r="K118" s="293"/>
      <c r="L118" s="2"/>
      <c r="M118" s="2"/>
      <c r="N118" s="2"/>
      <c r="O118" s="56"/>
      <c r="P118" s="2" t="s">
        <v>668</v>
      </c>
      <c r="Q118" s="2"/>
      <c r="R118" s="2" t="s">
        <v>1067</v>
      </c>
    </row>
    <row r="119" spans="1:18" s="49" customFormat="1" ht="12.75" customHeight="1">
      <c r="A119" s="293">
        <v>13</v>
      </c>
      <c r="B119" s="293" t="s">
        <v>1914</v>
      </c>
      <c r="C119" s="2" t="s">
        <v>1914</v>
      </c>
      <c r="D119" s="2" t="s">
        <v>1770</v>
      </c>
      <c r="E119" s="2" t="s">
        <v>1915</v>
      </c>
      <c r="F119" s="2" t="s">
        <v>1912</v>
      </c>
      <c r="G119" s="2" t="s">
        <v>680</v>
      </c>
      <c r="H119" s="55">
        <v>2351204.43</v>
      </c>
      <c r="I119" s="55">
        <v>614897.83</v>
      </c>
      <c r="J119" s="50"/>
      <c r="K119" s="293" t="s">
        <v>668</v>
      </c>
      <c r="L119" s="2"/>
      <c r="M119" s="2"/>
      <c r="N119" s="2"/>
      <c r="O119" s="56"/>
      <c r="P119" s="2" t="s">
        <v>668</v>
      </c>
      <c r="Q119" s="2"/>
      <c r="R119" s="2" t="s">
        <v>1067</v>
      </c>
    </row>
    <row r="120" spans="1:18" s="49" customFormat="1" ht="12.75" customHeight="1">
      <c r="A120" s="293"/>
      <c r="B120" s="293"/>
      <c r="C120" s="2" t="s">
        <v>1916</v>
      </c>
      <c r="D120" s="2" t="s">
        <v>1719</v>
      </c>
      <c r="E120" s="2" t="s">
        <v>1915</v>
      </c>
      <c r="F120" s="2" t="s">
        <v>1912</v>
      </c>
      <c r="G120" s="2" t="s">
        <v>680</v>
      </c>
      <c r="H120" s="55">
        <v>2351204.69</v>
      </c>
      <c r="I120" s="55">
        <v>614897.58</v>
      </c>
      <c r="J120" s="50"/>
      <c r="K120" s="293"/>
      <c r="L120" s="2"/>
      <c r="M120" s="2"/>
      <c r="N120" s="2"/>
      <c r="O120" s="56"/>
      <c r="P120" s="2" t="s">
        <v>668</v>
      </c>
      <c r="Q120" s="2"/>
      <c r="R120" s="2" t="s">
        <v>1067</v>
      </c>
    </row>
    <row r="121" spans="1:18" s="49" customFormat="1" ht="12.75" customHeight="1">
      <c r="A121" s="293">
        <v>14</v>
      </c>
      <c r="B121" s="293" t="s">
        <v>1917</v>
      </c>
      <c r="C121" s="2" t="s">
        <v>1917</v>
      </c>
      <c r="D121" s="2" t="s">
        <v>1770</v>
      </c>
      <c r="E121" s="2" t="s">
        <v>1918</v>
      </c>
      <c r="F121" s="2" t="s">
        <v>1912</v>
      </c>
      <c r="G121" s="2" t="s">
        <v>680</v>
      </c>
      <c r="H121" s="55">
        <v>2354919.86</v>
      </c>
      <c r="I121" s="55">
        <v>616308.76</v>
      </c>
      <c r="J121" s="50"/>
      <c r="K121" s="293" t="s">
        <v>668</v>
      </c>
      <c r="L121" s="2"/>
      <c r="M121" s="2"/>
      <c r="N121" s="2"/>
      <c r="O121" s="56"/>
      <c r="P121" s="2" t="s">
        <v>668</v>
      </c>
      <c r="Q121" s="2"/>
      <c r="R121" s="2" t="s">
        <v>1067</v>
      </c>
    </row>
    <row r="122" spans="1:18" s="49" customFormat="1" ht="12.75" customHeight="1">
      <c r="A122" s="293"/>
      <c r="B122" s="293"/>
      <c r="C122" s="2" t="s">
        <v>1919</v>
      </c>
      <c r="D122" s="2" t="s">
        <v>1719</v>
      </c>
      <c r="E122" s="2" t="s">
        <v>1918</v>
      </c>
      <c r="F122" s="2" t="s">
        <v>1912</v>
      </c>
      <c r="G122" s="2" t="s">
        <v>680</v>
      </c>
      <c r="H122" s="55">
        <v>2354919.91</v>
      </c>
      <c r="I122" s="55">
        <v>616308.66</v>
      </c>
      <c r="J122" s="50"/>
      <c r="K122" s="293"/>
      <c r="L122" s="2"/>
      <c r="M122" s="2"/>
      <c r="N122" s="2"/>
      <c r="O122" s="56"/>
      <c r="P122" s="2" t="s">
        <v>668</v>
      </c>
      <c r="Q122" s="2"/>
      <c r="R122" s="2" t="s">
        <v>1067</v>
      </c>
    </row>
    <row r="123" spans="1:18" s="49" customFormat="1" ht="12.75" customHeight="1">
      <c r="A123" s="293">
        <v>15</v>
      </c>
      <c r="B123" s="293" t="s">
        <v>1920</v>
      </c>
      <c r="C123" s="2" t="s">
        <v>1920</v>
      </c>
      <c r="D123" s="2" t="s">
        <v>1770</v>
      </c>
      <c r="E123" s="2" t="s">
        <v>1918</v>
      </c>
      <c r="F123" s="2" t="s">
        <v>1912</v>
      </c>
      <c r="G123" s="2" t="s">
        <v>680</v>
      </c>
      <c r="H123" s="55">
        <v>2358823.42</v>
      </c>
      <c r="I123" s="55">
        <v>617249.36</v>
      </c>
      <c r="J123" s="50"/>
      <c r="K123" s="293" t="s">
        <v>668</v>
      </c>
      <c r="L123" s="2"/>
      <c r="M123" s="2"/>
      <c r="N123" s="2"/>
      <c r="O123" s="2"/>
      <c r="P123" s="2" t="s">
        <v>668</v>
      </c>
      <c r="Q123" s="2"/>
      <c r="R123" s="2" t="s">
        <v>1067</v>
      </c>
    </row>
    <row r="124" spans="1:18" s="49" customFormat="1" ht="12.75" customHeight="1">
      <c r="A124" s="293"/>
      <c r="B124" s="293"/>
      <c r="C124" s="2" t="s">
        <v>1921</v>
      </c>
      <c r="D124" s="2" t="s">
        <v>1719</v>
      </c>
      <c r="E124" s="2" t="s">
        <v>1918</v>
      </c>
      <c r="F124" s="2" t="s">
        <v>1912</v>
      </c>
      <c r="G124" s="2" t="s">
        <v>680</v>
      </c>
      <c r="H124" s="55">
        <v>2358823.61</v>
      </c>
      <c r="I124" s="55">
        <v>617249.09</v>
      </c>
      <c r="J124" s="50"/>
      <c r="K124" s="293"/>
      <c r="L124" s="2"/>
      <c r="M124" s="2"/>
      <c r="N124" s="2"/>
      <c r="O124" s="2"/>
      <c r="P124" s="2" t="s">
        <v>668</v>
      </c>
      <c r="Q124" s="2"/>
      <c r="R124" s="2" t="s">
        <v>1067</v>
      </c>
    </row>
    <row r="125" spans="1:18" s="54" customFormat="1" ht="12.75" customHeight="1">
      <c r="A125" s="8" t="s">
        <v>923</v>
      </c>
      <c r="B125" s="52">
        <f>COUNTA(B102:B124)</f>
        <v>15</v>
      </c>
      <c r="C125" s="52">
        <f>COUNTA(C102:C124)</f>
        <v>23</v>
      </c>
      <c r="D125" s="8"/>
      <c r="E125" s="8"/>
      <c r="F125" s="8"/>
      <c r="G125" s="8"/>
      <c r="H125" s="53"/>
      <c r="I125" s="53"/>
      <c r="J125" s="8"/>
      <c r="K125" s="52">
        <f>COUNTA(K102:K124)</f>
        <v>15</v>
      </c>
      <c r="L125" s="52">
        <f>COUNTA(L102:L124)</f>
        <v>13</v>
      </c>
      <c r="M125" s="52">
        <f>COUNTA(M102:M124)</f>
        <v>14</v>
      </c>
      <c r="N125" s="20">
        <f>COUNTA(M102:M124)-COUNTA(L102:L124)</f>
        <v>1</v>
      </c>
      <c r="O125" s="8">
        <f>COUNTIF(O102:O124,"x")</f>
        <v>1</v>
      </c>
      <c r="P125" s="8">
        <f>COUNTIF(P102:P124,"x")</f>
        <v>8</v>
      </c>
      <c r="Q125" s="8">
        <f>COUNTIF(Q102:Q124,"x")</f>
        <v>0</v>
      </c>
      <c r="R125" s="8"/>
    </row>
    <row r="126" spans="1:18" s="49" customFormat="1" ht="18" customHeight="1">
      <c r="A126" s="143" t="s">
        <v>574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238"/>
    </row>
    <row r="127" spans="1:18" s="49" customFormat="1" ht="12.75" customHeight="1">
      <c r="A127" s="2">
        <v>1</v>
      </c>
      <c r="B127" s="2" t="s">
        <v>1922</v>
      </c>
      <c r="C127" s="2" t="s">
        <v>1923</v>
      </c>
      <c r="D127" s="2" t="s">
        <v>1719</v>
      </c>
      <c r="E127" s="2" t="s">
        <v>1924</v>
      </c>
      <c r="F127" s="50" t="s">
        <v>1925</v>
      </c>
      <c r="G127" s="2" t="s">
        <v>1902</v>
      </c>
      <c r="H127" s="48">
        <v>2332885.1</v>
      </c>
      <c r="I127" s="48">
        <v>612256.7</v>
      </c>
      <c r="J127" s="51">
        <v>4.13</v>
      </c>
      <c r="K127" s="2" t="s">
        <v>668</v>
      </c>
      <c r="L127" s="2" t="s">
        <v>668</v>
      </c>
      <c r="M127" s="2" t="s">
        <v>668</v>
      </c>
      <c r="N127" s="2"/>
      <c r="O127" s="2"/>
      <c r="P127" s="2"/>
      <c r="Q127" s="2"/>
      <c r="R127" s="2" t="s">
        <v>869</v>
      </c>
    </row>
    <row r="128" spans="1:18" s="49" customFormat="1" ht="12.75" customHeight="1">
      <c r="A128" s="2">
        <v>2</v>
      </c>
      <c r="B128" s="2" t="s">
        <v>1926</v>
      </c>
      <c r="C128" s="2" t="s">
        <v>1926</v>
      </c>
      <c r="D128" s="2" t="s">
        <v>1722</v>
      </c>
      <c r="E128" s="2" t="s">
        <v>1927</v>
      </c>
      <c r="F128" s="2" t="s">
        <v>1928</v>
      </c>
      <c r="G128" s="2" t="s">
        <v>1902</v>
      </c>
      <c r="H128" s="48">
        <v>2329493.5</v>
      </c>
      <c r="I128" s="48">
        <v>612803.5</v>
      </c>
      <c r="J128" s="51">
        <v>3.83</v>
      </c>
      <c r="K128" s="2" t="s">
        <v>668</v>
      </c>
      <c r="L128" s="2" t="s">
        <v>668</v>
      </c>
      <c r="M128" s="2" t="s">
        <v>668</v>
      </c>
      <c r="N128" s="2"/>
      <c r="O128" s="2"/>
      <c r="P128" s="2"/>
      <c r="Q128" s="2"/>
      <c r="R128" s="2" t="s">
        <v>869</v>
      </c>
    </row>
    <row r="129" spans="1:18" s="49" customFormat="1" ht="12.75" customHeight="1">
      <c r="A129" s="293">
        <v>3</v>
      </c>
      <c r="B129" s="293" t="s">
        <v>1929</v>
      </c>
      <c r="C129" s="2" t="s">
        <v>1930</v>
      </c>
      <c r="D129" s="2" t="s">
        <v>1719</v>
      </c>
      <c r="E129" s="50" t="s">
        <v>1931</v>
      </c>
      <c r="F129" s="2" t="s">
        <v>1928</v>
      </c>
      <c r="G129" s="2" t="s">
        <v>1902</v>
      </c>
      <c r="H129" s="48">
        <v>2327141.4</v>
      </c>
      <c r="I129" s="48">
        <v>612997.4</v>
      </c>
      <c r="J129" s="51">
        <v>4.33</v>
      </c>
      <c r="K129" s="293" t="s">
        <v>668</v>
      </c>
      <c r="L129" s="2" t="s">
        <v>668</v>
      </c>
      <c r="M129" s="2" t="s">
        <v>668</v>
      </c>
      <c r="N129" s="2"/>
      <c r="O129" s="2"/>
      <c r="P129" s="2"/>
      <c r="Q129" s="2"/>
      <c r="R129" s="2" t="s">
        <v>869</v>
      </c>
    </row>
    <row r="130" spans="1:18" s="49" customFormat="1" ht="12.75" customHeight="1">
      <c r="A130" s="293"/>
      <c r="B130" s="293"/>
      <c r="C130" s="2" t="s">
        <v>1932</v>
      </c>
      <c r="D130" s="2" t="s">
        <v>1933</v>
      </c>
      <c r="E130" s="50" t="s">
        <v>1931</v>
      </c>
      <c r="F130" s="2" t="s">
        <v>1928</v>
      </c>
      <c r="G130" s="2" t="s">
        <v>1902</v>
      </c>
      <c r="H130" s="48">
        <v>2327141.4</v>
      </c>
      <c r="I130" s="48">
        <v>612997.4</v>
      </c>
      <c r="J130" s="51">
        <v>4.33</v>
      </c>
      <c r="K130" s="293"/>
      <c r="L130" s="2" t="s">
        <v>668</v>
      </c>
      <c r="M130" s="2" t="s">
        <v>668</v>
      </c>
      <c r="N130" s="2"/>
      <c r="O130" s="2"/>
      <c r="P130" s="2"/>
      <c r="Q130" s="2"/>
      <c r="R130" s="2" t="s">
        <v>869</v>
      </c>
    </row>
    <row r="131" spans="1:18" s="49" customFormat="1" ht="12.75" customHeight="1">
      <c r="A131" s="293">
        <v>4</v>
      </c>
      <c r="B131" s="293" t="s">
        <v>1934</v>
      </c>
      <c r="C131" s="2" t="s">
        <v>1934</v>
      </c>
      <c r="D131" s="2" t="s">
        <v>1770</v>
      </c>
      <c r="E131" s="2" t="s">
        <v>581</v>
      </c>
      <c r="F131" s="2" t="s">
        <v>1935</v>
      </c>
      <c r="G131" s="2" t="s">
        <v>681</v>
      </c>
      <c r="H131" s="48">
        <v>2319970.2</v>
      </c>
      <c r="I131" s="48">
        <v>603423.2</v>
      </c>
      <c r="J131" s="51">
        <v>4.55</v>
      </c>
      <c r="K131" s="293" t="s">
        <v>668</v>
      </c>
      <c r="L131" s="2" t="s">
        <v>668</v>
      </c>
      <c r="M131" s="2" t="s">
        <v>668</v>
      </c>
      <c r="N131" s="2"/>
      <c r="O131" s="2"/>
      <c r="P131" s="2"/>
      <c r="Q131" s="2"/>
      <c r="R131" s="2" t="s">
        <v>869</v>
      </c>
    </row>
    <row r="132" spans="1:18" s="49" customFormat="1" ht="12.75" customHeight="1">
      <c r="A132" s="293"/>
      <c r="B132" s="293"/>
      <c r="C132" s="2" t="s">
        <v>1936</v>
      </c>
      <c r="D132" s="2" t="s">
        <v>1740</v>
      </c>
      <c r="E132" s="2" t="s">
        <v>581</v>
      </c>
      <c r="F132" s="2" t="s">
        <v>1935</v>
      </c>
      <c r="G132" s="2" t="s">
        <v>681</v>
      </c>
      <c r="H132" s="48">
        <v>2319970.2</v>
      </c>
      <c r="I132" s="48">
        <v>603423.2</v>
      </c>
      <c r="J132" s="51">
        <v>4.55</v>
      </c>
      <c r="K132" s="293"/>
      <c r="L132" s="2" t="s">
        <v>668</v>
      </c>
      <c r="M132" s="2" t="s">
        <v>668</v>
      </c>
      <c r="N132" s="2"/>
      <c r="O132" s="2"/>
      <c r="P132" s="2"/>
      <c r="Q132" s="2"/>
      <c r="R132" s="2" t="s">
        <v>869</v>
      </c>
    </row>
    <row r="133" spans="1:18" s="49" customFormat="1" ht="12.75" customHeight="1">
      <c r="A133" s="293"/>
      <c r="B133" s="293"/>
      <c r="C133" s="2" t="s">
        <v>1937</v>
      </c>
      <c r="D133" s="2" t="s">
        <v>1719</v>
      </c>
      <c r="E133" s="2" t="s">
        <v>581</v>
      </c>
      <c r="F133" s="2" t="s">
        <v>1935</v>
      </c>
      <c r="G133" s="2" t="s">
        <v>681</v>
      </c>
      <c r="H133" s="48">
        <v>2319970.2</v>
      </c>
      <c r="I133" s="48">
        <v>603423.2</v>
      </c>
      <c r="J133" s="51">
        <v>4.55</v>
      </c>
      <c r="K133" s="293"/>
      <c r="L133" s="2" t="s">
        <v>668</v>
      </c>
      <c r="M133" s="2" t="s">
        <v>668</v>
      </c>
      <c r="N133" s="2"/>
      <c r="O133" s="2"/>
      <c r="P133" s="2"/>
      <c r="Q133" s="2"/>
      <c r="R133" s="2" t="s">
        <v>869</v>
      </c>
    </row>
    <row r="134" spans="1:18" s="49" customFormat="1" ht="12.75" customHeight="1">
      <c r="A134" s="293">
        <v>5</v>
      </c>
      <c r="B134" s="293" t="s">
        <v>428</v>
      </c>
      <c r="C134" s="2" t="s">
        <v>1938</v>
      </c>
      <c r="D134" s="2" t="s">
        <v>1719</v>
      </c>
      <c r="E134" s="2" t="s">
        <v>1939</v>
      </c>
      <c r="F134" s="2" t="s">
        <v>1935</v>
      </c>
      <c r="G134" s="2" t="s">
        <v>681</v>
      </c>
      <c r="H134" s="55">
        <v>2319593.62</v>
      </c>
      <c r="I134" s="55">
        <v>602436.94</v>
      </c>
      <c r="J134" s="50"/>
      <c r="K134" s="293" t="s">
        <v>668</v>
      </c>
      <c r="L134" s="2" t="s">
        <v>668</v>
      </c>
      <c r="M134" s="2" t="s">
        <v>668</v>
      </c>
      <c r="N134" s="2"/>
      <c r="O134" s="2"/>
      <c r="P134" s="2"/>
      <c r="Q134" s="2"/>
      <c r="R134" s="2" t="s">
        <v>869</v>
      </c>
    </row>
    <row r="135" spans="1:18" s="49" customFormat="1" ht="12.75" customHeight="1">
      <c r="A135" s="293"/>
      <c r="B135" s="293"/>
      <c r="C135" s="2" t="s">
        <v>1940</v>
      </c>
      <c r="D135" s="2" t="s">
        <v>1719</v>
      </c>
      <c r="E135" s="2" t="s">
        <v>1939</v>
      </c>
      <c r="F135" s="2" t="s">
        <v>1935</v>
      </c>
      <c r="G135" s="2" t="s">
        <v>681</v>
      </c>
      <c r="H135" s="55">
        <v>2319094.6</v>
      </c>
      <c r="I135" s="55">
        <v>603553.82</v>
      </c>
      <c r="J135" s="50"/>
      <c r="K135" s="293"/>
      <c r="L135" s="2" t="s">
        <v>668</v>
      </c>
      <c r="M135" s="2" t="s">
        <v>668</v>
      </c>
      <c r="N135" s="2"/>
      <c r="O135" s="2"/>
      <c r="P135" s="2"/>
      <c r="Q135" s="2"/>
      <c r="R135" s="2" t="s">
        <v>869</v>
      </c>
    </row>
    <row r="136" spans="1:18" s="49" customFormat="1" ht="12.75" customHeight="1">
      <c r="A136" s="293"/>
      <c r="B136" s="293"/>
      <c r="C136" s="2" t="s">
        <v>1941</v>
      </c>
      <c r="D136" s="2" t="s">
        <v>1719</v>
      </c>
      <c r="E136" s="2" t="s">
        <v>581</v>
      </c>
      <c r="F136" s="2" t="s">
        <v>1935</v>
      </c>
      <c r="G136" s="2" t="s">
        <v>681</v>
      </c>
      <c r="H136" s="55">
        <v>2320698.62</v>
      </c>
      <c r="I136" s="55">
        <v>603161.71</v>
      </c>
      <c r="J136" s="50"/>
      <c r="K136" s="293"/>
      <c r="L136" s="2" t="s">
        <v>668</v>
      </c>
      <c r="M136" s="2" t="s">
        <v>668</v>
      </c>
      <c r="N136" s="2"/>
      <c r="O136" s="2"/>
      <c r="P136" s="2"/>
      <c r="Q136" s="2"/>
      <c r="R136" s="2" t="s">
        <v>869</v>
      </c>
    </row>
    <row r="137" spans="1:18" s="49" customFormat="1" ht="12.75" customHeight="1">
      <c r="A137" s="293"/>
      <c r="B137" s="293"/>
      <c r="C137" s="2" t="s">
        <v>1942</v>
      </c>
      <c r="D137" s="2" t="s">
        <v>1719</v>
      </c>
      <c r="E137" s="2" t="s">
        <v>581</v>
      </c>
      <c r="F137" s="2" t="s">
        <v>1935</v>
      </c>
      <c r="G137" s="2" t="s">
        <v>681</v>
      </c>
      <c r="H137" s="55">
        <v>2320187.69</v>
      </c>
      <c r="I137" s="55">
        <v>604353.84</v>
      </c>
      <c r="J137" s="50"/>
      <c r="K137" s="293"/>
      <c r="L137" s="2" t="s">
        <v>668</v>
      </c>
      <c r="M137" s="2" t="s">
        <v>668</v>
      </c>
      <c r="N137" s="2"/>
      <c r="O137" s="2"/>
      <c r="P137" s="2"/>
      <c r="Q137" s="2"/>
      <c r="R137" s="2" t="s">
        <v>869</v>
      </c>
    </row>
    <row r="138" spans="1:18" s="49" customFormat="1" ht="12.75" customHeight="1">
      <c r="A138" s="2">
        <v>6</v>
      </c>
      <c r="B138" s="2" t="s">
        <v>1943</v>
      </c>
      <c r="C138" s="2" t="s">
        <v>1943</v>
      </c>
      <c r="D138" s="2" t="s">
        <v>875</v>
      </c>
      <c r="E138" s="2" t="s">
        <v>581</v>
      </c>
      <c r="F138" s="2" t="s">
        <v>1935</v>
      </c>
      <c r="G138" s="2" t="s">
        <v>681</v>
      </c>
      <c r="H138" s="55">
        <v>2318460.91</v>
      </c>
      <c r="I138" s="55">
        <v>605403.39</v>
      </c>
      <c r="J138" s="50"/>
      <c r="K138" s="2" t="s">
        <v>668</v>
      </c>
      <c r="L138" s="2"/>
      <c r="M138" s="2"/>
      <c r="N138" s="2"/>
      <c r="O138" s="2" t="s">
        <v>668</v>
      </c>
      <c r="P138" s="2"/>
      <c r="Q138" s="2"/>
      <c r="R138" s="2" t="s">
        <v>1067</v>
      </c>
    </row>
    <row r="139" spans="1:18" s="49" customFormat="1" ht="12.75" customHeight="1">
      <c r="A139" s="290">
        <v>7</v>
      </c>
      <c r="B139" s="290" t="s">
        <v>1944</v>
      </c>
      <c r="C139" s="2" t="s">
        <v>1944</v>
      </c>
      <c r="D139" s="2" t="s">
        <v>1770</v>
      </c>
      <c r="E139" s="2" t="s">
        <v>1945</v>
      </c>
      <c r="F139" s="2" t="s">
        <v>1946</v>
      </c>
      <c r="G139" s="2" t="s">
        <v>1782</v>
      </c>
      <c r="H139" s="48">
        <v>2324370.4</v>
      </c>
      <c r="I139" s="48">
        <v>597070.7</v>
      </c>
      <c r="J139" s="51">
        <v>4.2</v>
      </c>
      <c r="K139" s="290" t="s">
        <v>668</v>
      </c>
      <c r="L139" s="2" t="s">
        <v>668</v>
      </c>
      <c r="M139" s="2" t="s">
        <v>668</v>
      </c>
      <c r="N139" s="2"/>
      <c r="O139" s="2"/>
      <c r="P139" s="2"/>
      <c r="Q139" s="2"/>
      <c r="R139" s="2" t="s">
        <v>869</v>
      </c>
    </row>
    <row r="140" spans="1:18" s="49" customFormat="1" ht="12.75" customHeight="1">
      <c r="A140" s="292"/>
      <c r="B140" s="292"/>
      <c r="C140" s="2" t="s">
        <v>1947</v>
      </c>
      <c r="D140" s="2" t="s">
        <v>1740</v>
      </c>
      <c r="E140" s="2" t="s">
        <v>1945</v>
      </c>
      <c r="F140" s="2" t="s">
        <v>1946</v>
      </c>
      <c r="G140" s="2" t="s">
        <v>1782</v>
      </c>
      <c r="H140" s="48">
        <v>2324370.4</v>
      </c>
      <c r="I140" s="48">
        <v>597070.7</v>
      </c>
      <c r="J140" s="51">
        <v>4.2</v>
      </c>
      <c r="K140" s="292"/>
      <c r="L140" s="2" t="s">
        <v>668</v>
      </c>
      <c r="M140" s="2" t="s">
        <v>668</v>
      </c>
      <c r="N140" s="2"/>
      <c r="O140" s="2"/>
      <c r="P140" s="2"/>
      <c r="Q140" s="2"/>
      <c r="R140" s="2" t="s">
        <v>869</v>
      </c>
    </row>
    <row r="141" spans="1:18" s="49" customFormat="1" ht="12.75" customHeight="1">
      <c r="A141" s="292"/>
      <c r="B141" s="292"/>
      <c r="C141" s="2" t="s">
        <v>1948</v>
      </c>
      <c r="D141" s="2" t="s">
        <v>1719</v>
      </c>
      <c r="E141" s="2" t="s">
        <v>1945</v>
      </c>
      <c r="F141" s="2" t="s">
        <v>1946</v>
      </c>
      <c r="G141" s="2" t="s">
        <v>1782</v>
      </c>
      <c r="H141" s="48">
        <v>2324370.4</v>
      </c>
      <c r="I141" s="48">
        <v>597070.7</v>
      </c>
      <c r="J141" s="51">
        <v>4.2</v>
      </c>
      <c r="K141" s="292"/>
      <c r="L141" s="2" t="s">
        <v>668</v>
      </c>
      <c r="M141" s="2" t="s">
        <v>668</v>
      </c>
      <c r="N141" s="2"/>
      <c r="O141" s="2"/>
      <c r="P141" s="2"/>
      <c r="Q141" s="2"/>
      <c r="R141" s="2" t="s">
        <v>869</v>
      </c>
    </row>
    <row r="142" spans="1:18" ht="12.75" customHeight="1">
      <c r="A142" s="291"/>
      <c r="B142" s="291"/>
      <c r="C142" s="57" t="s">
        <v>1949</v>
      </c>
      <c r="D142" s="57" t="s">
        <v>1878</v>
      </c>
      <c r="E142" s="57" t="s">
        <v>1945</v>
      </c>
      <c r="F142" s="57" t="s">
        <v>1946</v>
      </c>
      <c r="G142" s="57" t="s">
        <v>1782</v>
      </c>
      <c r="H142" s="48">
        <v>2324370.4</v>
      </c>
      <c r="I142" s="48">
        <v>597070.7</v>
      </c>
      <c r="J142" s="51">
        <v>4.2</v>
      </c>
      <c r="K142" s="291"/>
      <c r="L142" s="57"/>
      <c r="M142" s="57"/>
      <c r="N142" s="57"/>
      <c r="O142" s="57" t="s">
        <v>668</v>
      </c>
      <c r="P142" s="57"/>
      <c r="Q142" s="57"/>
      <c r="R142" s="2" t="s">
        <v>1067</v>
      </c>
    </row>
    <row r="143" spans="1:18" s="49" customFormat="1" ht="12.75" customHeight="1">
      <c r="A143" s="290">
        <v>8</v>
      </c>
      <c r="B143" s="290" t="s">
        <v>1950</v>
      </c>
      <c r="C143" s="2" t="s">
        <v>1950</v>
      </c>
      <c r="D143" s="2" t="s">
        <v>1722</v>
      </c>
      <c r="E143" s="50" t="s">
        <v>1951</v>
      </c>
      <c r="F143" s="2" t="s">
        <v>1952</v>
      </c>
      <c r="G143" s="2" t="s">
        <v>1782</v>
      </c>
      <c r="H143" s="48">
        <v>2330358.1</v>
      </c>
      <c r="I143" s="48">
        <v>591286</v>
      </c>
      <c r="J143" s="51">
        <v>10.68</v>
      </c>
      <c r="K143" s="290" t="s">
        <v>668</v>
      </c>
      <c r="L143" s="2" t="s">
        <v>668</v>
      </c>
      <c r="M143" s="2" t="s">
        <v>668</v>
      </c>
      <c r="N143" s="2"/>
      <c r="O143" s="2"/>
      <c r="P143" s="2"/>
      <c r="Q143" s="2"/>
      <c r="R143" s="2" t="s">
        <v>869</v>
      </c>
    </row>
    <row r="144" spans="1:18" ht="12.75" customHeight="1">
      <c r="A144" s="291"/>
      <c r="B144" s="291"/>
      <c r="C144" s="57" t="s">
        <v>1953</v>
      </c>
      <c r="D144" s="57" t="s">
        <v>1434</v>
      </c>
      <c r="E144" s="57" t="s">
        <v>1954</v>
      </c>
      <c r="F144" s="57" t="s">
        <v>1952</v>
      </c>
      <c r="G144" s="57" t="s">
        <v>1782</v>
      </c>
      <c r="H144" s="48">
        <v>2330358.1</v>
      </c>
      <c r="I144" s="48">
        <v>591286</v>
      </c>
      <c r="J144" s="51">
        <v>10.68</v>
      </c>
      <c r="K144" s="291"/>
      <c r="L144" s="57"/>
      <c r="M144" s="57"/>
      <c r="N144" s="57"/>
      <c r="O144" s="57" t="s">
        <v>668</v>
      </c>
      <c r="P144" s="57"/>
      <c r="Q144" s="57"/>
      <c r="R144" s="2" t="s">
        <v>1067</v>
      </c>
    </row>
    <row r="145" spans="1:18" s="49" customFormat="1" ht="12.75" customHeight="1">
      <c r="A145" s="290">
        <v>9</v>
      </c>
      <c r="B145" s="290" t="s">
        <v>1955</v>
      </c>
      <c r="C145" s="2" t="s">
        <v>1955</v>
      </c>
      <c r="D145" s="2" t="s">
        <v>1770</v>
      </c>
      <c r="E145" s="2" t="s">
        <v>1956</v>
      </c>
      <c r="F145" s="2" t="s">
        <v>1957</v>
      </c>
      <c r="G145" s="2" t="s">
        <v>681</v>
      </c>
      <c r="H145" s="48">
        <v>2310683.9</v>
      </c>
      <c r="I145" s="48">
        <v>614142.9</v>
      </c>
      <c r="J145" s="51">
        <v>2.17</v>
      </c>
      <c r="K145" s="290" t="s">
        <v>668</v>
      </c>
      <c r="L145" s="2" t="s">
        <v>668</v>
      </c>
      <c r="M145" s="2" t="s">
        <v>668</v>
      </c>
      <c r="N145" s="2"/>
      <c r="O145" s="2"/>
      <c r="P145" s="2"/>
      <c r="Q145" s="2"/>
      <c r="R145" s="2" t="s">
        <v>869</v>
      </c>
    </row>
    <row r="146" spans="1:18" s="49" customFormat="1" ht="12.75" customHeight="1">
      <c r="A146" s="292"/>
      <c r="B146" s="292"/>
      <c r="C146" s="2" t="s">
        <v>1958</v>
      </c>
      <c r="D146" s="2" t="s">
        <v>1719</v>
      </c>
      <c r="E146" s="2" t="s">
        <v>1956</v>
      </c>
      <c r="F146" s="2" t="s">
        <v>1957</v>
      </c>
      <c r="G146" s="2" t="s">
        <v>681</v>
      </c>
      <c r="H146" s="48">
        <v>2310683.9</v>
      </c>
      <c r="I146" s="48">
        <v>614142.9</v>
      </c>
      <c r="J146" s="51">
        <v>2.17</v>
      </c>
      <c r="K146" s="292"/>
      <c r="L146" s="2" t="s">
        <v>668</v>
      </c>
      <c r="M146" s="2" t="s">
        <v>668</v>
      </c>
      <c r="N146" s="2"/>
      <c r="O146" s="2"/>
      <c r="P146" s="2"/>
      <c r="Q146" s="2"/>
      <c r="R146" s="2" t="s">
        <v>869</v>
      </c>
    </row>
    <row r="147" spans="1:18" ht="12.75" customHeight="1">
      <c r="A147" s="291"/>
      <c r="B147" s="291"/>
      <c r="C147" s="57" t="s">
        <v>1959</v>
      </c>
      <c r="D147" s="57" t="s">
        <v>1878</v>
      </c>
      <c r="E147" s="57" t="s">
        <v>1956</v>
      </c>
      <c r="F147" s="57" t="s">
        <v>1957</v>
      </c>
      <c r="G147" s="57" t="s">
        <v>681</v>
      </c>
      <c r="H147" s="48">
        <v>2310683.9</v>
      </c>
      <c r="I147" s="48">
        <v>614142.9</v>
      </c>
      <c r="J147" s="51">
        <v>2.17</v>
      </c>
      <c r="K147" s="291"/>
      <c r="L147" s="57"/>
      <c r="M147" s="57"/>
      <c r="N147" s="57"/>
      <c r="O147" s="57" t="s">
        <v>668</v>
      </c>
      <c r="P147" s="57"/>
      <c r="Q147" s="57"/>
      <c r="R147" s="2" t="s">
        <v>1067</v>
      </c>
    </row>
    <row r="148" spans="1:18" s="49" customFormat="1" ht="12.75" customHeight="1">
      <c r="A148" s="2">
        <v>10</v>
      </c>
      <c r="B148" s="2" t="s">
        <v>1960</v>
      </c>
      <c r="C148" s="2" t="s">
        <v>1960</v>
      </c>
      <c r="D148" s="2" t="s">
        <v>892</v>
      </c>
      <c r="E148" s="2" t="s">
        <v>581</v>
      </c>
      <c r="F148" s="2" t="s">
        <v>1935</v>
      </c>
      <c r="G148" s="2" t="s">
        <v>681</v>
      </c>
      <c r="H148" s="48">
        <v>2319948.2</v>
      </c>
      <c r="I148" s="48">
        <v>603313.2</v>
      </c>
      <c r="J148" s="51">
        <v>5.85</v>
      </c>
      <c r="K148" s="2" t="s">
        <v>668</v>
      </c>
      <c r="L148" s="2" t="s">
        <v>668</v>
      </c>
      <c r="M148" s="2" t="s">
        <v>668</v>
      </c>
      <c r="N148" s="2"/>
      <c r="O148" s="2"/>
      <c r="P148" s="2"/>
      <c r="Q148" s="2"/>
      <c r="R148" s="2" t="s">
        <v>869</v>
      </c>
    </row>
    <row r="149" spans="1:18" s="49" customFormat="1" ht="12.75" customHeight="1">
      <c r="A149" s="2">
        <v>11</v>
      </c>
      <c r="B149" s="2" t="s">
        <v>1961</v>
      </c>
      <c r="C149" s="2" t="s">
        <v>1961</v>
      </c>
      <c r="D149" s="2" t="s">
        <v>1719</v>
      </c>
      <c r="E149" s="2" t="s">
        <v>1962</v>
      </c>
      <c r="F149" s="2" t="s">
        <v>1963</v>
      </c>
      <c r="G149" s="2" t="s">
        <v>1902</v>
      </c>
      <c r="H149" s="55">
        <v>2337527.87</v>
      </c>
      <c r="I149" s="55">
        <v>609773.69</v>
      </c>
      <c r="J149" s="50"/>
      <c r="K149" s="2" t="s">
        <v>668</v>
      </c>
      <c r="L149" s="2"/>
      <c r="M149" s="2"/>
      <c r="N149" s="2"/>
      <c r="O149" s="50"/>
      <c r="P149" s="2" t="s">
        <v>668</v>
      </c>
      <c r="Q149" s="2"/>
      <c r="R149" s="2" t="s">
        <v>1067</v>
      </c>
    </row>
    <row r="150" spans="1:18" s="49" customFormat="1" ht="12.75" customHeight="1">
      <c r="A150" s="293">
        <v>12</v>
      </c>
      <c r="B150" s="293" t="s">
        <v>1964</v>
      </c>
      <c r="C150" s="2" t="s">
        <v>1964</v>
      </c>
      <c r="D150" s="2" t="s">
        <v>1770</v>
      </c>
      <c r="E150" s="2" t="s">
        <v>1965</v>
      </c>
      <c r="F150" s="2" t="s">
        <v>1935</v>
      </c>
      <c r="G150" s="2" t="s">
        <v>681</v>
      </c>
      <c r="H150" s="55">
        <v>2318460.91</v>
      </c>
      <c r="I150" s="55">
        <v>605403.39</v>
      </c>
      <c r="J150" s="50"/>
      <c r="K150" s="293" t="s">
        <v>668</v>
      </c>
      <c r="L150" s="2"/>
      <c r="M150" s="2"/>
      <c r="N150" s="2"/>
      <c r="O150" s="50"/>
      <c r="P150" s="2" t="s">
        <v>668</v>
      </c>
      <c r="Q150" s="2"/>
      <c r="R150" s="2" t="s">
        <v>1067</v>
      </c>
    </row>
    <row r="151" spans="1:18" s="49" customFormat="1" ht="12.75" customHeight="1">
      <c r="A151" s="293"/>
      <c r="B151" s="293"/>
      <c r="C151" s="2" t="s">
        <v>1966</v>
      </c>
      <c r="D151" s="2" t="s">
        <v>1719</v>
      </c>
      <c r="E151" s="2" t="s">
        <v>1965</v>
      </c>
      <c r="F151" s="2" t="s">
        <v>1935</v>
      </c>
      <c r="G151" s="2" t="s">
        <v>681</v>
      </c>
      <c r="H151" s="55">
        <v>2318461.21</v>
      </c>
      <c r="I151" s="55">
        <v>605403.08</v>
      </c>
      <c r="J151" s="50"/>
      <c r="K151" s="293"/>
      <c r="L151" s="2"/>
      <c r="M151" s="2"/>
      <c r="N151" s="2"/>
      <c r="O151" s="50"/>
      <c r="P151" s="2" t="s">
        <v>668</v>
      </c>
      <c r="Q151" s="2"/>
      <c r="R151" s="2" t="s">
        <v>1067</v>
      </c>
    </row>
    <row r="152" spans="1:18" s="49" customFormat="1" ht="12.75" customHeight="1">
      <c r="A152" s="293">
        <v>13</v>
      </c>
      <c r="B152" s="293" t="s">
        <v>1967</v>
      </c>
      <c r="C152" s="2" t="s">
        <v>1967</v>
      </c>
      <c r="D152" s="2" t="s">
        <v>1770</v>
      </c>
      <c r="E152" s="2" t="s">
        <v>1968</v>
      </c>
      <c r="F152" s="2" t="s">
        <v>1969</v>
      </c>
      <c r="G152" s="2" t="s">
        <v>682</v>
      </c>
      <c r="H152" s="55">
        <v>2320548.8</v>
      </c>
      <c r="I152" s="55">
        <v>632336.68</v>
      </c>
      <c r="J152" s="50"/>
      <c r="K152" s="293" t="s">
        <v>668</v>
      </c>
      <c r="L152" s="2"/>
      <c r="M152" s="2"/>
      <c r="N152" s="2"/>
      <c r="O152" s="50"/>
      <c r="P152" s="2" t="s">
        <v>668</v>
      </c>
      <c r="Q152" s="2"/>
      <c r="R152" s="2" t="s">
        <v>1067</v>
      </c>
    </row>
    <row r="153" spans="1:18" s="49" customFormat="1" ht="12.75" customHeight="1">
      <c r="A153" s="293"/>
      <c r="B153" s="293"/>
      <c r="C153" s="2" t="s">
        <v>1970</v>
      </c>
      <c r="D153" s="2" t="s">
        <v>1719</v>
      </c>
      <c r="E153" s="2" t="s">
        <v>1968</v>
      </c>
      <c r="F153" s="2" t="s">
        <v>1969</v>
      </c>
      <c r="G153" s="2" t="s">
        <v>682</v>
      </c>
      <c r="H153" s="55">
        <v>2320548.74</v>
      </c>
      <c r="I153" s="55">
        <v>632336.56</v>
      </c>
      <c r="J153" s="50"/>
      <c r="K153" s="293"/>
      <c r="L153" s="2"/>
      <c r="M153" s="2"/>
      <c r="N153" s="2"/>
      <c r="O153" s="50"/>
      <c r="P153" s="2" t="s">
        <v>668</v>
      </c>
      <c r="Q153" s="2"/>
      <c r="R153" s="2" t="s">
        <v>1067</v>
      </c>
    </row>
    <row r="154" spans="1:18" s="54" customFormat="1" ht="12.75" customHeight="1">
      <c r="A154" s="8" t="s">
        <v>923</v>
      </c>
      <c r="B154" s="52">
        <f>COUNTA(B127:B153)</f>
        <v>13</v>
      </c>
      <c r="C154" s="52">
        <f>COUNTA(C127:C153)</f>
        <v>27</v>
      </c>
      <c r="D154" s="8"/>
      <c r="E154" s="8"/>
      <c r="F154" s="8"/>
      <c r="G154" s="8"/>
      <c r="H154" s="53"/>
      <c r="I154" s="53"/>
      <c r="J154" s="8"/>
      <c r="K154" s="52">
        <f>COUNTA(K127:K153)</f>
        <v>13</v>
      </c>
      <c r="L154" s="52">
        <f>COUNTA(L127:L153)</f>
        <v>18</v>
      </c>
      <c r="M154" s="52">
        <f>COUNTA(M127:M153)</f>
        <v>18</v>
      </c>
      <c r="N154" s="20">
        <f>COUNTA(M127:M153)-COUNTA(L127:L153)</f>
        <v>0</v>
      </c>
      <c r="O154" s="8">
        <f>COUNTIF(O127:O153,"x")</f>
        <v>4</v>
      </c>
      <c r="P154" s="8">
        <f>COUNTIF(P127:P153,"x")</f>
        <v>5</v>
      </c>
      <c r="Q154" s="8">
        <f>COUNTIF(Q127:Q153,"x")</f>
        <v>0</v>
      </c>
      <c r="R154" s="8"/>
    </row>
    <row r="155" spans="1:18" s="49" customFormat="1" ht="12.75" customHeight="1">
      <c r="A155" s="143" t="s">
        <v>575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236"/>
    </row>
    <row r="156" spans="1:18" s="49" customFormat="1" ht="12.75" customHeight="1">
      <c r="A156" s="293">
        <v>1</v>
      </c>
      <c r="B156" s="293" t="s">
        <v>1971</v>
      </c>
      <c r="C156" s="2" t="s">
        <v>1971</v>
      </c>
      <c r="D156" s="2" t="s">
        <v>1740</v>
      </c>
      <c r="E156" s="50" t="s">
        <v>557</v>
      </c>
      <c r="F156" s="2" t="s">
        <v>593</v>
      </c>
      <c r="G156" s="2" t="s">
        <v>1972</v>
      </c>
      <c r="H156" s="48">
        <v>2270944.7</v>
      </c>
      <c r="I156" s="48">
        <v>593675</v>
      </c>
      <c r="J156" s="51">
        <v>3.24</v>
      </c>
      <c r="K156" s="293" t="s">
        <v>668</v>
      </c>
      <c r="L156" s="2" t="s">
        <v>668</v>
      </c>
      <c r="M156" s="2" t="s">
        <v>668</v>
      </c>
      <c r="N156" s="2"/>
      <c r="O156" s="2"/>
      <c r="P156" s="2"/>
      <c r="Q156" s="2"/>
      <c r="R156" s="2" t="s">
        <v>869</v>
      </c>
    </row>
    <row r="157" spans="1:18" s="49" customFormat="1" ht="12.75" customHeight="1">
      <c r="A157" s="293"/>
      <c r="B157" s="293"/>
      <c r="C157" s="2" t="s">
        <v>1973</v>
      </c>
      <c r="D157" s="2" t="s">
        <v>1719</v>
      </c>
      <c r="E157" s="50" t="s">
        <v>557</v>
      </c>
      <c r="F157" s="2" t="s">
        <v>593</v>
      </c>
      <c r="G157" s="2" t="s">
        <v>1972</v>
      </c>
      <c r="H157" s="48">
        <v>2270944.7</v>
      </c>
      <c r="I157" s="48">
        <v>593675</v>
      </c>
      <c r="J157" s="51">
        <v>3.24</v>
      </c>
      <c r="K157" s="293"/>
      <c r="L157" s="2" t="s">
        <v>668</v>
      </c>
      <c r="M157" s="2" t="s">
        <v>668</v>
      </c>
      <c r="N157" s="2"/>
      <c r="O157" s="2"/>
      <c r="P157" s="2"/>
      <c r="Q157" s="2"/>
      <c r="R157" s="2" t="s">
        <v>869</v>
      </c>
    </row>
    <row r="158" spans="1:18" s="49" customFormat="1" ht="12.75" customHeight="1">
      <c r="A158" s="293">
        <v>2</v>
      </c>
      <c r="B158" s="293" t="s">
        <v>1974</v>
      </c>
      <c r="C158" s="2" t="s">
        <v>1974</v>
      </c>
      <c r="D158" s="2" t="s">
        <v>1722</v>
      </c>
      <c r="E158" s="50" t="s">
        <v>557</v>
      </c>
      <c r="F158" s="2" t="s">
        <v>593</v>
      </c>
      <c r="G158" s="2" t="s">
        <v>1972</v>
      </c>
      <c r="H158" s="48">
        <v>2271344.5</v>
      </c>
      <c r="I158" s="48">
        <v>594518.7</v>
      </c>
      <c r="J158" s="51">
        <v>3.86</v>
      </c>
      <c r="K158" s="293" t="s">
        <v>668</v>
      </c>
      <c r="L158" s="2" t="s">
        <v>668</v>
      </c>
      <c r="M158" s="2" t="s">
        <v>668</v>
      </c>
      <c r="N158" s="2"/>
      <c r="O158" s="2"/>
      <c r="P158" s="2"/>
      <c r="Q158" s="2"/>
      <c r="R158" s="2" t="s">
        <v>869</v>
      </c>
    </row>
    <row r="159" spans="1:18" s="49" customFormat="1" ht="12.75" customHeight="1">
      <c r="A159" s="293"/>
      <c r="B159" s="293"/>
      <c r="C159" s="2" t="s">
        <v>1975</v>
      </c>
      <c r="D159" s="2" t="s">
        <v>1770</v>
      </c>
      <c r="E159" s="50" t="s">
        <v>557</v>
      </c>
      <c r="F159" s="2" t="s">
        <v>593</v>
      </c>
      <c r="G159" s="2" t="s">
        <v>1972</v>
      </c>
      <c r="H159" s="48">
        <v>2271344.5</v>
      </c>
      <c r="I159" s="48">
        <v>594518.7</v>
      </c>
      <c r="J159" s="51">
        <v>3.86</v>
      </c>
      <c r="K159" s="293"/>
      <c r="L159" s="2" t="s">
        <v>668</v>
      </c>
      <c r="M159" s="2" t="s">
        <v>668</v>
      </c>
      <c r="N159" s="2"/>
      <c r="O159" s="2"/>
      <c r="P159" s="2"/>
      <c r="Q159" s="2"/>
      <c r="R159" s="2" t="s">
        <v>869</v>
      </c>
    </row>
    <row r="160" spans="1:18" s="49" customFormat="1" ht="12.75" customHeight="1">
      <c r="A160" s="293"/>
      <c r="B160" s="293"/>
      <c r="C160" s="2" t="s">
        <v>1976</v>
      </c>
      <c r="D160" s="2" t="s">
        <v>1719</v>
      </c>
      <c r="E160" s="50" t="s">
        <v>557</v>
      </c>
      <c r="F160" s="2" t="s">
        <v>593</v>
      </c>
      <c r="G160" s="2" t="s">
        <v>1972</v>
      </c>
      <c r="H160" s="48">
        <v>2271344.5</v>
      </c>
      <c r="I160" s="48">
        <v>594518.7</v>
      </c>
      <c r="J160" s="51">
        <v>3.86</v>
      </c>
      <c r="K160" s="293"/>
      <c r="L160" s="2" t="s">
        <v>668</v>
      </c>
      <c r="M160" s="2" t="s">
        <v>668</v>
      </c>
      <c r="N160" s="2"/>
      <c r="O160" s="2"/>
      <c r="P160" s="2"/>
      <c r="Q160" s="2"/>
      <c r="R160" s="2" t="s">
        <v>869</v>
      </c>
    </row>
    <row r="161" spans="1:18" s="49" customFormat="1" ht="12.75" customHeight="1">
      <c r="A161" s="293">
        <v>3</v>
      </c>
      <c r="B161" s="293" t="s">
        <v>1977</v>
      </c>
      <c r="C161" s="2" t="s">
        <v>1977</v>
      </c>
      <c r="D161" s="2" t="s">
        <v>1722</v>
      </c>
      <c r="E161" s="50" t="s">
        <v>1978</v>
      </c>
      <c r="F161" s="2" t="s">
        <v>593</v>
      </c>
      <c r="G161" s="2" t="s">
        <v>1972</v>
      </c>
      <c r="H161" s="48">
        <v>2272405.1</v>
      </c>
      <c r="I161" s="48">
        <v>594899.6</v>
      </c>
      <c r="J161" s="51">
        <v>2.94</v>
      </c>
      <c r="K161" s="293" t="s">
        <v>668</v>
      </c>
      <c r="L161" s="2" t="s">
        <v>668</v>
      </c>
      <c r="M161" s="2" t="s">
        <v>668</v>
      </c>
      <c r="N161" s="2"/>
      <c r="O161" s="2"/>
      <c r="P161" s="2"/>
      <c r="Q161" s="2"/>
      <c r="R161" s="2" t="s">
        <v>869</v>
      </c>
    </row>
    <row r="162" spans="1:18" s="49" customFormat="1" ht="12.75" customHeight="1">
      <c r="A162" s="293"/>
      <c r="B162" s="293"/>
      <c r="C162" s="2" t="s">
        <v>1979</v>
      </c>
      <c r="D162" s="2" t="s">
        <v>1770</v>
      </c>
      <c r="E162" s="50" t="s">
        <v>1978</v>
      </c>
      <c r="F162" s="2" t="s">
        <v>593</v>
      </c>
      <c r="G162" s="2" t="s">
        <v>1972</v>
      </c>
      <c r="H162" s="48">
        <v>2272405.1</v>
      </c>
      <c r="I162" s="48">
        <v>594899.6</v>
      </c>
      <c r="J162" s="51">
        <v>2.94</v>
      </c>
      <c r="K162" s="293"/>
      <c r="L162" s="2" t="s">
        <v>668</v>
      </c>
      <c r="M162" s="2" t="s">
        <v>668</v>
      </c>
      <c r="N162" s="2"/>
      <c r="O162" s="2"/>
      <c r="P162" s="2"/>
      <c r="Q162" s="2"/>
      <c r="R162" s="2" t="s">
        <v>869</v>
      </c>
    </row>
    <row r="163" spans="1:18" s="49" customFormat="1" ht="12.75" customHeight="1">
      <c r="A163" s="293"/>
      <c r="B163" s="293"/>
      <c r="C163" s="2" t="s">
        <v>1980</v>
      </c>
      <c r="D163" s="2" t="s">
        <v>1719</v>
      </c>
      <c r="E163" s="50" t="s">
        <v>1978</v>
      </c>
      <c r="F163" s="2" t="s">
        <v>593</v>
      </c>
      <c r="G163" s="2" t="s">
        <v>1972</v>
      </c>
      <c r="H163" s="48">
        <v>2272405.1</v>
      </c>
      <c r="I163" s="48">
        <v>594899.5</v>
      </c>
      <c r="J163" s="51">
        <v>3.38</v>
      </c>
      <c r="K163" s="293"/>
      <c r="L163" s="2" t="s">
        <v>668</v>
      </c>
      <c r="M163" s="2" t="s">
        <v>668</v>
      </c>
      <c r="N163" s="2"/>
      <c r="O163" s="2"/>
      <c r="P163" s="2"/>
      <c r="Q163" s="2"/>
      <c r="R163" s="2" t="s">
        <v>869</v>
      </c>
    </row>
    <row r="164" spans="1:18" s="49" customFormat="1" ht="12.75" customHeight="1">
      <c r="A164" s="293">
        <v>4</v>
      </c>
      <c r="B164" s="293" t="s">
        <v>1981</v>
      </c>
      <c r="C164" s="2" t="s">
        <v>1981</v>
      </c>
      <c r="D164" s="2" t="s">
        <v>1722</v>
      </c>
      <c r="E164" s="2" t="s">
        <v>524</v>
      </c>
      <c r="F164" s="2" t="s">
        <v>593</v>
      </c>
      <c r="G164" s="2" t="s">
        <v>1972</v>
      </c>
      <c r="H164" s="48">
        <v>2273115.8</v>
      </c>
      <c r="I164" s="48">
        <v>597354.6</v>
      </c>
      <c r="J164" s="51">
        <v>3.18</v>
      </c>
      <c r="K164" s="293" t="s">
        <v>668</v>
      </c>
      <c r="L164" s="2" t="s">
        <v>668</v>
      </c>
      <c r="M164" s="2" t="s">
        <v>668</v>
      </c>
      <c r="N164" s="2"/>
      <c r="O164" s="2"/>
      <c r="P164" s="2"/>
      <c r="Q164" s="2"/>
      <c r="R164" s="2" t="s">
        <v>869</v>
      </c>
    </row>
    <row r="165" spans="1:18" s="49" customFormat="1" ht="12.75" customHeight="1">
      <c r="A165" s="293"/>
      <c r="B165" s="293"/>
      <c r="C165" s="2" t="s">
        <v>1982</v>
      </c>
      <c r="D165" s="2" t="s">
        <v>1770</v>
      </c>
      <c r="E165" s="2" t="s">
        <v>524</v>
      </c>
      <c r="F165" s="2" t="s">
        <v>593</v>
      </c>
      <c r="G165" s="2" t="s">
        <v>1972</v>
      </c>
      <c r="H165" s="48">
        <v>2273115.8</v>
      </c>
      <c r="I165" s="48">
        <v>597354.6</v>
      </c>
      <c r="J165" s="51">
        <v>3.18</v>
      </c>
      <c r="K165" s="293"/>
      <c r="L165" s="2" t="s">
        <v>668</v>
      </c>
      <c r="M165" s="2" t="s">
        <v>668</v>
      </c>
      <c r="N165" s="2"/>
      <c r="O165" s="2"/>
      <c r="P165" s="2"/>
      <c r="Q165" s="2"/>
      <c r="R165" s="2" t="s">
        <v>869</v>
      </c>
    </row>
    <row r="166" spans="1:18" s="49" customFormat="1" ht="12.75" customHeight="1">
      <c r="A166" s="293"/>
      <c r="B166" s="293"/>
      <c r="C166" s="2" t="s">
        <v>1983</v>
      </c>
      <c r="D166" s="2" t="s">
        <v>1719</v>
      </c>
      <c r="E166" s="2" t="s">
        <v>524</v>
      </c>
      <c r="F166" s="2" t="s">
        <v>593</v>
      </c>
      <c r="G166" s="2" t="s">
        <v>1972</v>
      </c>
      <c r="H166" s="48">
        <v>2273115.8</v>
      </c>
      <c r="I166" s="48">
        <v>597354.6</v>
      </c>
      <c r="J166" s="51">
        <v>3.18</v>
      </c>
      <c r="K166" s="293"/>
      <c r="L166" s="2" t="s">
        <v>668</v>
      </c>
      <c r="M166" s="2" t="s">
        <v>668</v>
      </c>
      <c r="N166" s="2"/>
      <c r="O166" s="2"/>
      <c r="P166" s="2"/>
      <c r="Q166" s="2"/>
      <c r="R166" s="2" t="s">
        <v>869</v>
      </c>
    </row>
    <row r="167" spans="1:18" s="49" customFormat="1" ht="12.75" customHeight="1">
      <c r="A167" s="293">
        <v>5</v>
      </c>
      <c r="B167" s="293" t="s">
        <v>1984</v>
      </c>
      <c r="C167" s="2" t="s">
        <v>1984</v>
      </c>
      <c r="D167" s="2" t="s">
        <v>1770</v>
      </c>
      <c r="E167" s="2" t="s">
        <v>1985</v>
      </c>
      <c r="F167" s="2" t="s">
        <v>1986</v>
      </c>
      <c r="G167" s="2" t="s">
        <v>1972</v>
      </c>
      <c r="H167" s="48">
        <v>2274683.2</v>
      </c>
      <c r="I167" s="48">
        <v>601868.8</v>
      </c>
      <c r="J167" s="51">
        <v>2.77</v>
      </c>
      <c r="K167" s="293" t="s">
        <v>668</v>
      </c>
      <c r="L167" s="2" t="s">
        <v>668</v>
      </c>
      <c r="M167" s="2" t="s">
        <v>668</v>
      </c>
      <c r="N167" s="2"/>
      <c r="O167" s="2"/>
      <c r="P167" s="2"/>
      <c r="Q167" s="2"/>
      <c r="R167" s="2" t="s">
        <v>869</v>
      </c>
    </row>
    <row r="168" spans="1:18" s="49" customFormat="1" ht="12.75" customHeight="1">
      <c r="A168" s="293"/>
      <c r="B168" s="293"/>
      <c r="C168" s="2" t="s">
        <v>1987</v>
      </c>
      <c r="D168" s="2" t="s">
        <v>1719</v>
      </c>
      <c r="E168" s="2" t="s">
        <v>1985</v>
      </c>
      <c r="F168" s="2" t="s">
        <v>1986</v>
      </c>
      <c r="G168" s="2" t="s">
        <v>1972</v>
      </c>
      <c r="H168" s="48">
        <v>2274683.2</v>
      </c>
      <c r="I168" s="48">
        <v>601868.8</v>
      </c>
      <c r="J168" s="51">
        <v>2.77</v>
      </c>
      <c r="K168" s="293"/>
      <c r="L168" s="2" t="s">
        <v>668</v>
      </c>
      <c r="M168" s="2" t="s">
        <v>668</v>
      </c>
      <c r="N168" s="2"/>
      <c r="O168" s="2"/>
      <c r="P168" s="2"/>
      <c r="Q168" s="2"/>
      <c r="R168" s="2" t="s">
        <v>869</v>
      </c>
    </row>
    <row r="169" spans="1:18" s="49" customFormat="1" ht="12.75" customHeight="1">
      <c r="A169" s="293">
        <v>6</v>
      </c>
      <c r="B169" s="293" t="s">
        <v>1988</v>
      </c>
      <c r="C169" s="2" t="s">
        <v>1988</v>
      </c>
      <c r="D169" s="2" t="s">
        <v>1722</v>
      </c>
      <c r="E169" s="50" t="s">
        <v>1989</v>
      </c>
      <c r="F169" s="2" t="s">
        <v>1990</v>
      </c>
      <c r="G169" s="2" t="s">
        <v>1972</v>
      </c>
      <c r="H169" s="48">
        <v>2277416.1</v>
      </c>
      <c r="I169" s="48">
        <v>604983.6</v>
      </c>
      <c r="J169" s="51">
        <v>3.87</v>
      </c>
      <c r="K169" s="293" t="s">
        <v>668</v>
      </c>
      <c r="L169" s="2" t="s">
        <v>668</v>
      </c>
      <c r="M169" s="2" t="s">
        <v>668</v>
      </c>
      <c r="N169" s="2"/>
      <c r="O169" s="2"/>
      <c r="P169" s="2"/>
      <c r="Q169" s="2"/>
      <c r="R169" s="2" t="s">
        <v>869</v>
      </c>
    </row>
    <row r="170" spans="1:18" s="49" customFormat="1" ht="12.75" customHeight="1">
      <c r="A170" s="293"/>
      <c r="B170" s="293"/>
      <c r="C170" s="2" t="s">
        <v>1991</v>
      </c>
      <c r="D170" s="2" t="s">
        <v>1770</v>
      </c>
      <c r="E170" s="50" t="s">
        <v>1989</v>
      </c>
      <c r="F170" s="2" t="s">
        <v>1990</v>
      </c>
      <c r="G170" s="2" t="s">
        <v>1972</v>
      </c>
      <c r="H170" s="48">
        <v>2277416.1</v>
      </c>
      <c r="I170" s="48">
        <v>604983.6</v>
      </c>
      <c r="J170" s="51">
        <v>3.87</v>
      </c>
      <c r="K170" s="293"/>
      <c r="L170" s="2" t="s">
        <v>668</v>
      </c>
      <c r="M170" s="2" t="s">
        <v>668</v>
      </c>
      <c r="N170" s="2"/>
      <c r="O170" s="2"/>
      <c r="P170" s="2"/>
      <c r="Q170" s="2"/>
      <c r="R170" s="2" t="s">
        <v>869</v>
      </c>
    </row>
    <row r="171" spans="1:18" s="49" customFormat="1" ht="12">
      <c r="A171" s="293"/>
      <c r="B171" s="293"/>
      <c r="C171" s="2" t="s">
        <v>1992</v>
      </c>
      <c r="D171" s="2" t="s">
        <v>1719</v>
      </c>
      <c r="E171" s="50" t="s">
        <v>1989</v>
      </c>
      <c r="F171" s="2" t="s">
        <v>1990</v>
      </c>
      <c r="G171" s="2" t="s">
        <v>1972</v>
      </c>
      <c r="H171" s="48">
        <v>2277416.1</v>
      </c>
      <c r="I171" s="48">
        <v>604983.6</v>
      </c>
      <c r="J171" s="51">
        <v>3.87</v>
      </c>
      <c r="K171" s="293"/>
      <c r="L171" s="2" t="s">
        <v>668</v>
      </c>
      <c r="M171" s="2" t="s">
        <v>668</v>
      </c>
      <c r="N171" s="2"/>
      <c r="O171" s="2"/>
      <c r="P171" s="2"/>
      <c r="Q171" s="2"/>
      <c r="R171" s="2" t="s">
        <v>869</v>
      </c>
    </row>
    <row r="172" spans="1:18" s="49" customFormat="1" ht="12">
      <c r="A172" s="293">
        <v>7</v>
      </c>
      <c r="B172" s="293" t="s">
        <v>1993</v>
      </c>
      <c r="C172" s="2" t="s">
        <v>1993</v>
      </c>
      <c r="D172" s="2" t="s">
        <v>1722</v>
      </c>
      <c r="E172" s="2" t="s">
        <v>1994</v>
      </c>
      <c r="F172" s="2" t="s">
        <v>1986</v>
      </c>
      <c r="G172" s="2" t="s">
        <v>683</v>
      </c>
      <c r="H172" s="48">
        <v>2280712.8</v>
      </c>
      <c r="I172" s="48">
        <v>605959.2</v>
      </c>
      <c r="J172" s="51">
        <v>3.7</v>
      </c>
      <c r="K172" s="293" t="s">
        <v>668</v>
      </c>
      <c r="L172" s="2" t="s">
        <v>668</v>
      </c>
      <c r="M172" s="2" t="s">
        <v>668</v>
      </c>
      <c r="N172" s="2"/>
      <c r="O172" s="2"/>
      <c r="P172" s="2"/>
      <c r="Q172" s="2"/>
      <c r="R172" s="2" t="s">
        <v>869</v>
      </c>
    </row>
    <row r="173" spans="1:18" s="49" customFormat="1" ht="12">
      <c r="A173" s="293"/>
      <c r="B173" s="293"/>
      <c r="C173" s="2" t="s">
        <v>1995</v>
      </c>
      <c r="D173" s="2" t="s">
        <v>1770</v>
      </c>
      <c r="E173" s="2" t="s">
        <v>1994</v>
      </c>
      <c r="F173" s="2" t="s">
        <v>1986</v>
      </c>
      <c r="G173" s="2" t="s">
        <v>683</v>
      </c>
      <c r="H173" s="48">
        <v>2280712.8</v>
      </c>
      <c r="I173" s="48">
        <v>605959.2</v>
      </c>
      <c r="J173" s="51">
        <v>3.7</v>
      </c>
      <c r="K173" s="293"/>
      <c r="L173" s="2" t="s">
        <v>668</v>
      </c>
      <c r="M173" s="2" t="s">
        <v>668</v>
      </c>
      <c r="N173" s="2"/>
      <c r="O173" s="2"/>
      <c r="P173" s="2"/>
      <c r="Q173" s="2"/>
      <c r="R173" s="2" t="s">
        <v>869</v>
      </c>
    </row>
    <row r="174" spans="1:18" s="49" customFormat="1" ht="15.75" customHeight="1">
      <c r="A174" s="293"/>
      <c r="B174" s="293"/>
      <c r="C174" s="2" t="s">
        <v>1996</v>
      </c>
      <c r="D174" s="2" t="s">
        <v>1719</v>
      </c>
      <c r="E174" s="2" t="s">
        <v>1994</v>
      </c>
      <c r="F174" s="2" t="s">
        <v>1986</v>
      </c>
      <c r="G174" s="2" t="s">
        <v>683</v>
      </c>
      <c r="H174" s="48">
        <v>2280712.8</v>
      </c>
      <c r="I174" s="48">
        <v>605959.2</v>
      </c>
      <c r="J174" s="51">
        <v>3.7</v>
      </c>
      <c r="K174" s="293"/>
      <c r="L174" s="2" t="s">
        <v>668</v>
      </c>
      <c r="M174" s="2" t="s">
        <v>668</v>
      </c>
      <c r="N174" s="2"/>
      <c r="O174" s="2"/>
      <c r="P174" s="2"/>
      <c r="Q174" s="2"/>
      <c r="R174" s="2" t="s">
        <v>869</v>
      </c>
    </row>
    <row r="175" spans="1:18" s="49" customFormat="1" ht="12">
      <c r="A175" s="290">
        <v>8</v>
      </c>
      <c r="B175" s="290" t="s">
        <v>1997</v>
      </c>
      <c r="C175" s="2" t="s">
        <v>1997</v>
      </c>
      <c r="D175" s="2" t="s">
        <v>1722</v>
      </c>
      <c r="E175" s="2" t="s">
        <v>1994</v>
      </c>
      <c r="F175" s="2" t="s">
        <v>1986</v>
      </c>
      <c r="G175" s="2" t="s">
        <v>683</v>
      </c>
      <c r="H175" s="111">
        <v>2282669</v>
      </c>
      <c r="I175" s="111">
        <v>607185.7</v>
      </c>
      <c r="J175" s="112">
        <v>6.86</v>
      </c>
      <c r="K175" s="290" t="s">
        <v>668</v>
      </c>
      <c r="L175" s="2" t="s">
        <v>668</v>
      </c>
      <c r="M175" s="2" t="s">
        <v>668</v>
      </c>
      <c r="N175" s="2"/>
      <c r="O175" s="2"/>
      <c r="P175" s="2"/>
      <c r="Q175" s="2"/>
      <c r="R175" s="2" t="s">
        <v>869</v>
      </c>
    </row>
    <row r="176" spans="1:18" ht="12">
      <c r="A176" s="291"/>
      <c r="B176" s="291"/>
      <c r="C176" s="57" t="s">
        <v>1998</v>
      </c>
      <c r="D176" s="57" t="s">
        <v>1434</v>
      </c>
      <c r="E176" s="57" t="s">
        <v>1994</v>
      </c>
      <c r="F176" s="57" t="s">
        <v>1986</v>
      </c>
      <c r="G176" s="57" t="s">
        <v>683</v>
      </c>
      <c r="H176" s="48">
        <v>2282605.49986999</v>
      </c>
      <c r="I176" s="48">
        <v>607179.649987</v>
      </c>
      <c r="J176" s="51">
        <v>6.86</v>
      </c>
      <c r="K176" s="291"/>
      <c r="L176" s="57"/>
      <c r="M176" s="57"/>
      <c r="N176" s="175"/>
      <c r="O176" s="57" t="s">
        <v>668</v>
      </c>
      <c r="P176" s="57"/>
      <c r="Q176" s="57"/>
      <c r="R176" s="2" t="s">
        <v>1067</v>
      </c>
    </row>
    <row r="177" spans="1:18" s="49" customFormat="1" ht="12">
      <c r="A177" s="2">
        <v>9</v>
      </c>
      <c r="B177" s="2" t="s">
        <v>1999</v>
      </c>
      <c r="C177" s="2" t="s">
        <v>1999</v>
      </c>
      <c r="D177" s="2" t="s">
        <v>892</v>
      </c>
      <c r="E177" s="2" t="s">
        <v>558</v>
      </c>
      <c r="F177" s="2" t="s">
        <v>593</v>
      </c>
      <c r="G177" s="57" t="s">
        <v>683</v>
      </c>
      <c r="H177" s="48">
        <v>2272238.2</v>
      </c>
      <c r="I177" s="48">
        <v>594731.6</v>
      </c>
      <c r="J177" s="51">
        <v>6.4</v>
      </c>
      <c r="K177" s="2" t="s">
        <v>668</v>
      </c>
      <c r="L177" s="2" t="s">
        <v>668</v>
      </c>
      <c r="M177" s="2" t="s">
        <v>668</v>
      </c>
      <c r="N177" s="2"/>
      <c r="O177" s="2"/>
      <c r="P177" s="2"/>
      <c r="Q177" s="2"/>
      <c r="R177" s="2" t="s">
        <v>869</v>
      </c>
    </row>
    <row r="178" spans="1:18" s="49" customFormat="1" ht="12">
      <c r="A178" s="293">
        <v>10</v>
      </c>
      <c r="B178" s="293" t="s">
        <v>3317</v>
      </c>
      <c r="C178" s="2" t="s">
        <v>2000</v>
      </c>
      <c r="D178" s="2" t="s">
        <v>1722</v>
      </c>
      <c r="E178" s="2" t="s">
        <v>1994</v>
      </c>
      <c r="F178" s="2" t="s">
        <v>1986</v>
      </c>
      <c r="G178" s="2" t="s">
        <v>683</v>
      </c>
      <c r="H178" s="48">
        <v>2282216</v>
      </c>
      <c r="I178" s="48">
        <v>606924</v>
      </c>
      <c r="J178" s="51">
        <v>4.19</v>
      </c>
      <c r="K178" s="293" t="s">
        <v>668</v>
      </c>
      <c r="L178" s="2" t="s">
        <v>668</v>
      </c>
      <c r="M178" s="2" t="s">
        <v>668</v>
      </c>
      <c r="N178" s="2"/>
      <c r="O178" s="2"/>
      <c r="P178" s="2"/>
      <c r="Q178" s="2"/>
      <c r="R178" s="2" t="s">
        <v>869</v>
      </c>
    </row>
    <row r="179" spans="1:18" s="49" customFormat="1" ht="12">
      <c r="A179" s="293"/>
      <c r="B179" s="293"/>
      <c r="C179" s="2" t="s">
        <v>2001</v>
      </c>
      <c r="D179" s="2" t="s">
        <v>1722</v>
      </c>
      <c r="E179" s="2" t="s">
        <v>1994</v>
      </c>
      <c r="F179" s="2" t="s">
        <v>1986</v>
      </c>
      <c r="G179" s="2" t="s">
        <v>683</v>
      </c>
      <c r="H179" s="48">
        <v>2281976</v>
      </c>
      <c r="I179" s="48">
        <v>606780</v>
      </c>
      <c r="J179" s="51">
        <v>3.7</v>
      </c>
      <c r="K179" s="293"/>
      <c r="L179" s="2" t="s">
        <v>668</v>
      </c>
      <c r="M179" s="2" t="s">
        <v>668</v>
      </c>
      <c r="N179" s="2"/>
      <c r="O179" s="2"/>
      <c r="P179" s="2"/>
      <c r="Q179" s="2"/>
      <c r="R179" s="2" t="s">
        <v>869</v>
      </c>
    </row>
    <row r="180" spans="1:18" s="49" customFormat="1" ht="12">
      <c r="A180" s="293">
        <v>11</v>
      </c>
      <c r="B180" s="293" t="s">
        <v>2002</v>
      </c>
      <c r="C180" s="2" t="s">
        <v>2002</v>
      </c>
      <c r="D180" s="2" t="s">
        <v>1770</v>
      </c>
      <c r="E180" s="2" t="s">
        <v>2003</v>
      </c>
      <c r="F180" s="2" t="s">
        <v>2004</v>
      </c>
      <c r="G180" s="2" t="s">
        <v>683</v>
      </c>
      <c r="H180" s="55">
        <v>2259192.25</v>
      </c>
      <c r="I180" s="55">
        <v>605151.25</v>
      </c>
      <c r="J180" s="50"/>
      <c r="K180" s="293" t="s">
        <v>668</v>
      </c>
      <c r="L180" s="2"/>
      <c r="M180" s="2"/>
      <c r="N180" s="2"/>
      <c r="O180" s="2" t="s">
        <v>668</v>
      </c>
      <c r="P180" s="56"/>
      <c r="Q180" s="2"/>
      <c r="R180" s="2" t="s">
        <v>1067</v>
      </c>
    </row>
    <row r="181" spans="1:18" s="49" customFormat="1" ht="12">
      <c r="A181" s="293"/>
      <c r="B181" s="293"/>
      <c r="C181" s="2" t="s">
        <v>2005</v>
      </c>
      <c r="D181" s="2" t="s">
        <v>1719</v>
      </c>
      <c r="E181" s="2" t="s">
        <v>2003</v>
      </c>
      <c r="F181" s="2" t="s">
        <v>2004</v>
      </c>
      <c r="G181" s="2" t="s">
        <v>683</v>
      </c>
      <c r="H181" s="55">
        <v>2259192.63</v>
      </c>
      <c r="I181" s="55">
        <v>605150.87</v>
      </c>
      <c r="J181" s="50"/>
      <c r="K181" s="293"/>
      <c r="L181" s="2"/>
      <c r="M181" s="2"/>
      <c r="N181" s="2"/>
      <c r="O181" s="2" t="s">
        <v>668</v>
      </c>
      <c r="P181" s="56"/>
      <c r="Q181" s="2"/>
      <c r="R181" s="2" t="s">
        <v>1067</v>
      </c>
    </row>
    <row r="182" spans="1:18" s="49" customFormat="1" ht="12">
      <c r="A182" s="293">
        <v>12</v>
      </c>
      <c r="B182" s="293" t="s">
        <v>2006</v>
      </c>
      <c r="C182" s="2" t="s">
        <v>2006</v>
      </c>
      <c r="D182" s="2" t="s">
        <v>1770</v>
      </c>
      <c r="E182" s="2" t="s">
        <v>2007</v>
      </c>
      <c r="F182" s="2" t="s">
        <v>2008</v>
      </c>
      <c r="G182" s="2" t="s">
        <v>683</v>
      </c>
      <c r="H182" s="55">
        <v>2277905.43</v>
      </c>
      <c r="I182" s="55">
        <v>590458.48</v>
      </c>
      <c r="J182" s="50"/>
      <c r="K182" s="293" t="s">
        <v>668</v>
      </c>
      <c r="L182" s="2"/>
      <c r="M182" s="2"/>
      <c r="N182" s="2"/>
      <c r="O182" s="2" t="s">
        <v>668</v>
      </c>
      <c r="P182" s="56"/>
      <c r="Q182" s="2"/>
      <c r="R182" s="2" t="s">
        <v>1067</v>
      </c>
    </row>
    <row r="183" spans="1:18" s="49" customFormat="1" ht="12">
      <c r="A183" s="293"/>
      <c r="B183" s="293"/>
      <c r="C183" s="2" t="s">
        <v>2009</v>
      </c>
      <c r="D183" s="2" t="s">
        <v>1719</v>
      </c>
      <c r="E183" s="2" t="s">
        <v>2007</v>
      </c>
      <c r="F183" s="2" t="s">
        <v>2008</v>
      </c>
      <c r="G183" s="2" t="s">
        <v>683</v>
      </c>
      <c r="H183" s="55">
        <v>2277905.85</v>
      </c>
      <c r="I183" s="55">
        <v>590457.95</v>
      </c>
      <c r="J183" s="50"/>
      <c r="K183" s="293"/>
      <c r="L183" s="2"/>
      <c r="M183" s="2"/>
      <c r="N183" s="2"/>
      <c r="O183" s="2" t="s">
        <v>668</v>
      </c>
      <c r="P183" s="56"/>
      <c r="Q183" s="2"/>
      <c r="R183" s="2" t="s">
        <v>1067</v>
      </c>
    </row>
    <row r="184" spans="1:18" s="49" customFormat="1" ht="12">
      <c r="A184" s="293">
        <v>13</v>
      </c>
      <c r="B184" s="293" t="s">
        <v>2010</v>
      </c>
      <c r="C184" s="2" t="s">
        <v>2010</v>
      </c>
      <c r="D184" s="2" t="s">
        <v>1770</v>
      </c>
      <c r="E184" s="2" t="s">
        <v>2011</v>
      </c>
      <c r="F184" s="2" t="s">
        <v>559</v>
      </c>
      <c r="G184" s="2" t="s">
        <v>683</v>
      </c>
      <c r="H184" s="55">
        <v>2266267.66</v>
      </c>
      <c r="I184" s="55">
        <v>599090.76</v>
      </c>
      <c r="J184" s="50"/>
      <c r="K184" s="293" t="s">
        <v>668</v>
      </c>
      <c r="L184" s="2"/>
      <c r="M184" s="2"/>
      <c r="N184" s="2"/>
      <c r="O184" s="2" t="s">
        <v>668</v>
      </c>
      <c r="P184" s="56"/>
      <c r="Q184" s="2"/>
      <c r="R184" s="2" t="s">
        <v>1067</v>
      </c>
    </row>
    <row r="185" spans="1:18" s="49" customFormat="1" ht="12">
      <c r="A185" s="293"/>
      <c r="B185" s="293"/>
      <c r="C185" s="2" t="s">
        <v>2012</v>
      </c>
      <c r="D185" s="2" t="s">
        <v>1719</v>
      </c>
      <c r="E185" s="2" t="s">
        <v>2011</v>
      </c>
      <c r="F185" s="2" t="s">
        <v>559</v>
      </c>
      <c r="G185" s="2" t="s">
        <v>683</v>
      </c>
      <c r="H185" s="55">
        <v>2266267.95</v>
      </c>
      <c r="I185" s="55">
        <v>599090.48</v>
      </c>
      <c r="J185" s="50"/>
      <c r="K185" s="293"/>
      <c r="L185" s="2"/>
      <c r="M185" s="2"/>
      <c r="N185" s="2"/>
      <c r="O185" s="2" t="s">
        <v>668</v>
      </c>
      <c r="P185" s="56"/>
      <c r="Q185" s="2"/>
      <c r="R185" s="2" t="s">
        <v>1067</v>
      </c>
    </row>
    <row r="186" spans="1:18" s="49" customFormat="1" ht="12">
      <c r="A186" s="293"/>
      <c r="B186" s="293"/>
      <c r="C186" s="2" t="s">
        <v>2013</v>
      </c>
      <c r="D186" s="2" t="s">
        <v>2014</v>
      </c>
      <c r="E186" s="2" t="s">
        <v>2011</v>
      </c>
      <c r="F186" s="2" t="s">
        <v>559</v>
      </c>
      <c r="G186" s="2" t="s">
        <v>683</v>
      </c>
      <c r="H186" s="55">
        <v>2266268.19</v>
      </c>
      <c r="I186" s="55">
        <v>599090.1</v>
      </c>
      <c r="J186" s="50"/>
      <c r="K186" s="293"/>
      <c r="L186" s="2"/>
      <c r="M186" s="2"/>
      <c r="N186" s="2"/>
      <c r="O186" s="2" t="s">
        <v>668</v>
      </c>
      <c r="P186" s="56"/>
      <c r="Q186" s="2"/>
      <c r="R186" s="2" t="s">
        <v>1067</v>
      </c>
    </row>
    <row r="187" spans="1:18" s="54" customFormat="1" ht="13.5">
      <c r="A187" s="8" t="s">
        <v>923</v>
      </c>
      <c r="B187" s="52">
        <f>COUNTA(B156:B186)</f>
        <v>13</v>
      </c>
      <c r="C187" s="52">
        <f>COUNTA(C156:C186)</f>
        <v>31</v>
      </c>
      <c r="D187" s="8"/>
      <c r="E187" s="8"/>
      <c r="F187" s="8"/>
      <c r="G187" s="8"/>
      <c r="H187" s="53"/>
      <c r="I187" s="53"/>
      <c r="J187" s="8"/>
      <c r="K187" s="52">
        <f>COUNTA(K156:K186)</f>
        <v>13</v>
      </c>
      <c r="L187" s="52">
        <f>COUNTA(L156:L186)</f>
        <v>23</v>
      </c>
      <c r="M187" s="52">
        <f>COUNTA(M156:M186)</f>
        <v>23</v>
      </c>
      <c r="N187" s="20">
        <f>COUNTA(M156:M186)-COUNTA(L156:L186)</f>
        <v>0</v>
      </c>
      <c r="O187" s="8">
        <f>COUNTIF(O156:O186,"x")</f>
        <v>8</v>
      </c>
      <c r="P187" s="8">
        <f>COUNTIF(P156:P186,"x")</f>
        <v>0</v>
      </c>
      <c r="Q187" s="8">
        <f>COUNTIF(Q156:Q186,"x")</f>
        <v>0</v>
      </c>
      <c r="R187" s="8"/>
    </row>
    <row r="188" spans="1:18" s="49" customFormat="1" ht="12.75" customHeight="1">
      <c r="A188" s="143" t="s">
        <v>576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238"/>
    </row>
    <row r="189" spans="1:18" s="49" customFormat="1" ht="12.75" customHeight="1">
      <c r="A189" s="293">
        <v>1</v>
      </c>
      <c r="B189" s="293" t="s">
        <v>2015</v>
      </c>
      <c r="C189" s="2" t="s">
        <v>2015</v>
      </c>
      <c r="D189" s="2" t="s">
        <v>1719</v>
      </c>
      <c r="E189" s="2" t="s">
        <v>2016</v>
      </c>
      <c r="F189" s="2" t="s">
        <v>2017</v>
      </c>
      <c r="G189" s="2" t="s">
        <v>670</v>
      </c>
      <c r="H189" s="48">
        <v>2244312.2</v>
      </c>
      <c r="I189" s="48">
        <v>597514.5</v>
      </c>
      <c r="J189" s="51">
        <v>2.32</v>
      </c>
      <c r="K189" s="293" t="s">
        <v>668</v>
      </c>
      <c r="L189" s="2" t="s">
        <v>668</v>
      </c>
      <c r="M189" s="2" t="s">
        <v>668</v>
      </c>
      <c r="N189" s="2"/>
      <c r="O189" s="2"/>
      <c r="P189" s="2"/>
      <c r="Q189" s="2"/>
      <c r="R189" s="2" t="s">
        <v>869</v>
      </c>
    </row>
    <row r="190" spans="1:18" s="49" customFormat="1" ht="12.75" customHeight="1">
      <c r="A190" s="293"/>
      <c r="B190" s="293"/>
      <c r="C190" s="2" t="s">
        <v>2018</v>
      </c>
      <c r="D190" s="2" t="s">
        <v>2014</v>
      </c>
      <c r="E190" s="2" t="s">
        <v>2016</v>
      </c>
      <c r="F190" s="2" t="s">
        <v>2017</v>
      </c>
      <c r="G190" s="2" t="s">
        <v>670</v>
      </c>
      <c r="H190" s="48">
        <v>2244312.2</v>
      </c>
      <c r="I190" s="48">
        <v>597514.5</v>
      </c>
      <c r="J190" s="51">
        <v>2.32</v>
      </c>
      <c r="K190" s="293"/>
      <c r="L190" s="2" t="s">
        <v>668</v>
      </c>
      <c r="M190" s="2" t="s">
        <v>668</v>
      </c>
      <c r="N190" s="2"/>
      <c r="O190" s="2"/>
      <c r="P190" s="2"/>
      <c r="Q190" s="2"/>
      <c r="R190" s="2" t="s">
        <v>869</v>
      </c>
    </row>
    <row r="191" spans="1:18" s="49" customFormat="1" ht="12.75" customHeight="1">
      <c r="A191" s="2">
        <v>2</v>
      </c>
      <c r="B191" s="2" t="s">
        <v>2019</v>
      </c>
      <c r="C191" s="2" t="s">
        <v>2019</v>
      </c>
      <c r="D191" s="2" t="s">
        <v>1722</v>
      </c>
      <c r="E191" s="2" t="s">
        <v>2020</v>
      </c>
      <c r="F191" s="2" t="s">
        <v>2021</v>
      </c>
      <c r="G191" s="2" t="s">
        <v>2022</v>
      </c>
      <c r="H191" s="48">
        <v>2247013.1</v>
      </c>
      <c r="I191" s="48">
        <v>610135.5</v>
      </c>
      <c r="J191" s="51">
        <v>1.93</v>
      </c>
      <c r="K191" s="2" t="s">
        <v>668</v>
      </c>
      <c r="L191" s="2" t="s">
        <v>668</v>
      </c>
      <c r="M191" s="2" t="s">
        <v>668</v>
      </c>
      <c r="N191" s="2"/>
      <c r="O191" s="2"/>
      <c r="P191" s="2"/>
      <c r="Q191" s="2"/>
      <c r="R191" s="2" t="s">
        <v>869</v>
      </c>
    </row>
    <row r="192" spans="1:18" s="49" customFormat="1" ht="12.75" customHeight="1">
      <c r="A192" s="293">
        <v>3</v>
      </c>
      <c r="B192" s="293" t="s">
        <v>2023</v>
      </c>
      <c r="C192" s="2" t="s">
        <v>2023</v>
      </c>
      <c r="D192" s="2" t="s">
        <v>1722</v>
      </c>
      <c r="E192" s="2" t="s">
        <v>2024</v>
      </c>
      <c r="F192" s="2" t="s">
        <v>2025</v>
      </c>
      <c r="G192" s="2" t="s">
        <v>2022</v>
      </c>
      <c r="H192" s="48">
        <v>2240703.6</v>
      </c>
      <c r="I192" s="48">
        <v>616667.9</v>
      </c>
      <c r="J192" s="51">
        <v>1.4</v>
      </c>
      <c r="K192" s="293" t="s">
        <v>668</v>
      </c>
      <c r="L192" s="2" t="s">
        <v>668</v>
      </c>
      <c r="M192" s="2" t="s">
        <v>668</v>
      </c>
      <c r="N192" s="2"/>
      <c r="O192" s="2"/>
      <c r="P192" s="2"/>
      <c r="Q192" s="2"/>
      <c r="R192" s="2" t="s">
        <v>869</v>
      </c>
    </row>
    <row r="193" spans="1:18" s="49" customFormat="1" ht="12.75" customHeight="1">
      <c r="A193" s="293"/>
      <c r="B193" s="293"/>
      <c r="C193" s="2" t="s">
        <v>2026</v>
      </c>
      <c r="D193" s="2" t="s">
        <v>1770</v>
      </c>
      <c r="E193" s="2" t="s">
        <v>2024</v>
      </c>
      <c r="F193" s="2" t="s">
        <v>2025</v>
      </c>
      <c r="G193" s="2" t="s">
        <v>2022</v>
      </c>
      <c r="H193" s="48">
        <v>2240703.6</v>
      </c>
      <c r="I193" s="48">
        <v>616667.9</v>
      </c>
      <c r="J193" s="51">
        <v>1.4</v>
      </c>
      <c r="K193" s="293"/>
      <c r="L193" s="2" t="s">
        <v>668</v>
      </c>
      <c r="M193" s="2" t="s">
        <v>668</v>
      </c>
      <c r="N193" s="2"/>
      <c r="O193" s="2"/>
      <c r="P193" s="2"/>
      <c r="Q193" s="2"/>
      <c r="R193" s="2" t="s">
        <v>869</v>
      </c>
    </row>
    <row r="194" spans="1:18" s="49" customFormat="1" ht="12.75" customHeight="1">
      <c r="A194" s="293"/>
      <c r="B194" s="293"/>
      <c r="C194" s="2" t="s">
        <v>2027</v>
      </c>
      <c r="D194" s="2" t="s">
        <v>1719</v>
      </c>
      <c r="E194" s="2" t="s">
        <v>2024</v>
      </c>
      <c r="F194" s="2" t="s">
        <v>2025</v>
      </c>
      <c r="G194" s="2" t="s">
        <v>2022</v>
      </c>
      <c r="H194" s="48">
        <v>2240703.6</v>
      </c>
      <c r="I194" s="48">
        <v>616667.9</v>
      </c>
      <c r="J194" s="51">
        <v>1.4</v>
      </c>
      <c r="K194" s="293"/>
      <c r="L194" s="2" t="s">
        <v>668</v>
      </c>
      <c r="M194" s="2" t="s">
        <v>668</v>
      </c>
      <c r="N194" s="2"/>
      <c r="O194" s="2"/>
      <c r="P194" s="2"/>
      <c r="Q194" s="2"/>
      <c r="R194" s="2" t="s">
        <v>869</v>
      </c>
    </row>
    <row r="195" spans="1:18" s="49" customFormat="1" ht="12">
      <c r="A195" s="293">
        <v>4</v>
      </c>
      <c r="B195" s="293" t="s">
        <v>2028</v>
      </c>
      <c r="C195" s="2" t="s">
        <v>2028</v>
      </c>
      <c r="D195" s="2" t="s">
        <v>1722</v>
      </c>
      <c r="E195" s="2" t="s">
        <v>2029</v>
      </c>
      <c r="F195" s="2" t="s">
        <v>2030</v>
      </c>
      <c r="G195" s="2" t="s">
        <v>2022</v>
      </c>
      <c r="H195" s="48">
        <v>2234317.1</v>
      </c>
      <c r="I195" s="48">
        <v>625871.3</v>
      </c>
      <c r="J195" s="51">
        <v>1.4</v>
      </c>
      <c r="K195" s="293" t="s">
        <v>668</v>
      </c>
      <c r="L195" s="2" t="s">
        <v>668</v>
      </c>
      <c r="M195" s="2" t="s">
        <v>668</v>
      </c>
      <c r="N195" s="2"/>
      <c r="O195" s="2"/>
      <c r="P195" s="2"/>
      <c r="Q195" s="2"/>
      <c r="R195" s="2" t="s">
        <v>869</v>
      </c>
    </row>
    <row r="196" spans="1:18" s="49" customFormat="1" ht="12">
      <c r="A196" s="293"/>
      <c r="B196" s="293"/>
      <c r="C196" s="2" t="s">
        <v>2031</v>
      </c>
      <c r="D196" s="2" t="s">
        <v>1719</v>
      </c>
      <c r="E196" s="2" t="s">
        <v>2029</v>
      </c>
      <c r="F196" s="2" t="s">
        <v>2030</v>
      </c>
      <c r="G196" s="2" t="s">
        <v>2022</v>
      </c>
      <c r="H196" s="48">
        <v>2234317.1</v>
      </c>
      <c r="I196" s="48">
        <v>625871.3</v>
      </c>
      <c r="J196" s="51">
        <v>1.4</v>
      </c>
      <c r="K196" s="293"/>
      <c r="L196" s="2" t="s">
        <v>668</v>
      </c>
      <c r="M196" s="2" t="s">
        <v>668</v>
      </c>
      <c r="N196" s="2"/>
      <c r="O196" s="2"/>
      <c r="P196" s="2"/>
      <c r="Q196" s="2"/>
      <c r="R196" s="2" t="s">
        <v>869</v>
      </c>
    </row>
    <row r="197" spans="1:18" s="49" customFormat="1" ht="12">
      <c r="A197" s="293"/>
      <c r="B197" s="293"/>
      <c r="C197" s="2" t="s">
        <v>2032</v>
      </c>
      <c r="D197" s="2" t="s">
        <v>4</v>
      </c>
      <c r="E197" s="2" t="s">
        <v>2029</v>
      </c>
      <c r="F197" s="2" t="s">
        <v>2030</v>
      </c>
      <c r="G197" s="2" t="s">
        <v>2022</v>
      </c>
      <c r="H197" s="48">
        <v>2234317.1</v>
      </c>
      <c r="I197" s="48">
        <v>625871.3</v>
      </c>
      <c r="J197" s="51">
        <v>1.4</v>
      </c>
      <c r="K197" s="293"/>
      <c r="L197" s="2" t="s">
        <v>668</v>
      </c>
      <c r="M197" s="2" t="s">
        <v>668</v>
      </c>
      <c r="N197" s="2"/>
      <c r="O197" s="2"/>
      <c r="P197" s="2"/>
      <c r="Q197" s="2"/>
      <c r="R197" s="2" t="s">
        <v>869</v>
      </c>
    </row>
    <row r="198" spans="1:18" s="49" customFormat="1" ht="12">
      <c r="A198" s="293">
        <v>5</v>
      </c>
      <c r="B198" s="293" t="s">
        <v>2033</v>
      </c>
      <c r="C198" s="2" t="s">
        <v>2033</v>
      </c>
      <c r="D198" s="2" t="s">
        <v>1722</v>
      </c>
      <c r="E198" s="2" t="s">
        <v>2034</v>
      </c>
      <c r="F198" s="2" t="s">
        <v>2035</v>
      </c>
      <c r="G198" s="2" t="s">
        <v>684</v>
      </c>
      <c r="H198" s="48">
        <v>2228141.5</v>
      </c>
      <c r="I198" s="48">
        <v>634955.7</v>
      </c>
      <c r="J198" s="51">
        <v>0.69</v>
      </c>
      <c r="K198" s="293" t="s">
        <v>668</v>
      </c>
      <c r="L198" s="2" t="s">
        <v>668</v>
      </c>
      <c r="M198" s="2" t="s">
        <v>668</v>
      </c>
      <c r="N198" s="2"/>
      <c r="O198" s="2"/>
      <c r="P198" s="2"/>
      <c r="Q198" s="2"/>
      <c r="R198" s="2" t="s">
        <v>869</v>
      </c>
    </row>
    <row r="199" spans="1:18" s="49" customFormat="1" ht="12">
      <c r="A199" s="293"/>
      <c r="B199" s="293"/>
      <c r="C199" s="2" t="s">
        <v>2036</v>
      </c>
      <c r="D199" s="2" t="s">
        <v>1719</v>
      </c>
      <c r="E199" s="2" t="s">
        <v>2034</v>
      </c>
      <c r="F199" s="2" t="s">
        <v>2035</v>
      </c>
      <c r="G199" s="2" t="s">
        <v>684</v>
      </c>
      <c r="H199" s="48">
        <v>2228141.5</v>
      </c>
      <c r="I199" s="48">
        <v>634955.7</v>
      </c>
      <c r="J199" s="51">
        <v>0.69</v>
      </c>
      <c r="K199" s="293"/>
      <c r="L199" s="2" t="s">
        <v>668</v>
      </c>
      <c r="M199" s="2" t="s">
        <v>668</v>
      </c>
      <c r="N199" s="2"/>
      <c r="O199" s="2"/>
      <c r="P199" s="2"/>
      <c r="Q199" s="2"/>
      <c r="R199" s="2" t="s">
        <v>869</v>
      </c>
    </row>
    <row r="200" spans="1:18" s="49" customFormat="1" ht="12">
      <c r="A200" s="2">
        <v>6</v>
      </c>
      <c r="B200" s="2" t="s">
        <v>2037</v>
      </c>
      <c r="C200" s="2" t="s">
        <v>2037</v>
      </c>
      <c r="D200" s="2" t="s">
        <v>1722</v>
      </c>
      <c r="E200" s="2" t="s">
        <v>2034</v>
      </c>
      <c r="F200" s="2" t="s">
        <v>2035</v>
      </c>
      <c r="G200" s="2" t="s">
        <v>684</v>
      </c>
      <c r="H200" s="55">
        <v>2228971.58</v>
      </c>
      <c r="I200" s="55">
        <v>633905.01</v>
      </c>
      <c r="J200" s="50"/>
      <c r="K200" s="2" t="s">
        <v>668</v>
      </c>
      <c r="L200" s="2"/>
      <c r="M200" s="2"/>
      <c r="N200" s="2"/>
      <c r="O200" s="2" t="s">
        <v>668</v>
      </c>
      <c r="P200" s="2"/>
      <c r="Q200" s="2"/>
      <c r="R200" s="2" t="s">
        <v>1067</v>
      </c>
    </row>
    <row r="201" spans="1:18" s="49" customFormat="1" ht="12">
      <c r="A201" s="2">
        <v>7</v>
      </c>
      <c r="B201" s="2" t="s">
        <v>2038</v>
      </c>
      <c r="C201" s="2" t="s">
        <v>2038</v>
      </c>
      <c r="D201" s="2" t="s">
        <v>1722</v>
      </c>
      <c r="E201" s="50" t="s">
        <v>2039</v>
      </c>
      <c r="F201" s="2" t="s">
        <v>2035</v>
      </c>
      <c r="G201" s="2" t="s">
        <v>684</v>
      </c>
      <c r="H201" s="48">
        <v>2227620.7</v>
      </c>
      <c r="I201" s="48">
        <v>638181.4</v>
      </c>
      <c r="J201" s="51">
        <v>1.76</v>
      </c>
      <c r="K201" s="2" t="s">
        <v>668</v>
      </c>
      <c r="L201" s="2" t="s">
        <v>668</v>
      </c>
      <c r="M201" s="2" t="s">
        <v>668</v>
      </c>
      <c r="N201" s="2"/>
      <c r="O201" s="2"/>
      <c r="P201" s="2"/>
      <c r="Q201" s="2"/>
      <c r="R201" s="2" t="s">
        <v>869</v>
      </c>
    </row>
    <row r="202" spans="1:18" s="49" customFormat="1" ht="12">
      <c r="A202" s="293">
        <v>8</v>
      </c>
      <c r="B202" s="293" t="s">
        <v>2040</v>
      </c>
      <c r="C202" s="2" t="s">
        <v>2040</v>
      </c>
      <c r="D202" s="2" t="s">
        <v>1722</v>
      </c>
      <c r="E202" s="2" t="s">
        <v>2041</v>
      </c>
      <c r="F202" s="2" t="s">
        <v>2042</v>
      </c>
      <c r="G202" s="2" t="s">
        <v>684</v>
      </c>
      <c r="H202" s="55">
        <v>2247662.64</v>
      </c>
      <c r="I202" s="55">
        <v>639883.36</v>
      </c>
      <c r="J202" s="50"/>
      <c r="K202" s="293" t="s">
        <v>668</v>
      </c>
      <c r="L202" s="2"/>
      <c r="M202" s="2"/>
      <c r="N202" s="2"/>
      <c r="O202" s="2" t="s">
        <v>668</v>
      </c>
      <c r="P202" s="56"/>
      <c r="Q202" s="2"/>
      <c r="R202" s="2" t="s">
        <v>1067</v>
      </c>
    </row>
    <row r="203" spans="1:18" s="49" customFormat="1" ht="12">
      <c r="A203" s="293"/>
      <c r="B203" s="293"/>
      <c r="C203" s="2" t="s">
        <v>2043</v>
      </c>
      <c r="D203" s="2" t="s">
        <v>1719</v>
      </c>
      <c r="E203" s="2" t="s">
        <v>2041</v>
      </c>
      <c r="F203" s="2" t="s">
        <v>2042</v>
      </c>
      <c r="G203" s="2" t="s">
        <v>684</v>
      </c>
      <c r="H203" s="55">
        <v>2247662.83</v>
      </c>
      <c r="I203" s="55">
        <v>639883.14</v>
      </c>
      <c r="J203" s="50"/>
      <c r="K203" s="293"/>
      <c r="L203" s="2"/>
      <c r="M203" s="2"/>
      <c r="N203" s="2"/>
      <c r="O203" s="2" t="s">
        <v>668</v>
      </c>
      <c r="P203" s="56"/>
      <c r="Q203" s="2"/>
      <c r="R203" s="2" t="s">
        <v>1067</v>
      </c>
    </row>
    <row r="204" spans="1:18" s="49" customFormat="1" ht="12">
      <c r="A204" s="293">
        <v>9</v>
      </c>
      <c r="B204" s="293" t="s">
        <v>2044</v>
      </c>
      <c r="C204" s="2" t="s">
        <v>2044</v>
      </c>
      <c r="D204" s="2" t="s">
        <v>1722</v>
      </c>
      <c r="E204" s="2" t="s">
        <v>2045</v>
      </c>
      <c r="F204" s="2" t="s">
        <v>2046</v>
      </c>
      <c r="G204" s="2" t="s">
        <v>670</v>
      </c>
      <c r="H204" s="55">
        <v>2223807.83</v>
      </c>
      <c r="I204" s="55">
        <v>615668.89</v>
      </c>
      <c r="J204" s="50"/>
      <c r="K204" s="293" t="s">
        <v>668</v>
      </c>
      <c r="L204" s="2"/>
      <c r="M204" s="2"/>
      <c r="N204" s="2"/>
      <c r="O204" s="2" t="s">
        <v>668</v>
      </c>
      <c r="P204" s="56"/>
      <c r="Q204" s="2"/>
      <c r="R204" s="2" t="s">
        <v>1067</v>
      </c>
    </row>
    <row r="205" spans="1:18" s="49" customFormat="1" ht="12">
      <c r="A205" s="293"/>
      <c r="B205" s="293"/>
      <c r="C205" s="2" t="s">
        <v>2047</v>
      </c>
      <c r="D205" s="2" t="s">
        <v>1719</v>
      </c>
      <c r="E205" s="2" t="s">
        <v>2045</v>
      </c>
      <c r="F205" s="2" t="s">
        <v>2046</v>
      </c>
      <c r="G205" s="2" t="s">
        <v>670</v>
      </c>
      <c r="H205" s="55">
        <v>2223807.44</v>
      </c>
      <c r="I205" s="55">
        <v>615669.3</v>
      </c>
      <c r="J205" s="50"/>
      <c r="K205" s="293"/>
      <c r="L205" s="2"/>
      <c r="M205" s="2"/>
      <c r="N205" s="2"/>
      <c r="O205" s="2" t="s">
        <v>668</v>
      </c>
      <c r="P205" s="56"/>
      <c r="Q205" s="2"/>
      <c r="R205" s="2" t="s">
        <v>1067</v>
      </c>
    </row>
    <row r="206" spans="1:18" s="49" customFormat="1" ht="12">
      <c r="A206" s="293"/>
      <c r="B206" s="293"/>
      <c r="C206" s="2" t="s">
        <v>2048</v>
      </c>
      <c r="D206" s="2" t="s">
        <v>875</v>
      </c>
      <c r="E206" s="2" t="s">
        <v>2045</v>
      </c>
      <c r="F206" s="2" t="s">
        <v>2046</v>
      </c>
      <c r="G206" s="2" t="s">
        <v>670</v>
      </c>
      <c r="H206" s="55">
        <v>2223807.17</v>
      </c>
      <c r="I206" s="55">
        <v>615669.54</v>
      </c>
      <c r="J206" s="50"/>
      <c r="K206" s="293"/>
      <c r="L206" s="2"/>
      <c r="M206" s="2"/>
      <c r="N206" s="2"/>
      <c r="O206" s="2" t="s">
        <v>668</v>
      </c>
      <c r="P206" s="56"/>
      <c r="Q206" s="2"/>
      <c r="R206" s="2" t="s">
        <v>1067</v>
      </c>
    </row>
    <row r="207" spans="1:18" s="49" customFormat="1" ht="12">
      <c r="A207" s="293">
        <v>10</v>
      </c>
      <c r="B207" s="293" t="s">
        <v>2049</v>
      </c>
      <c r="C207" s="2" t="s">
        <v>2049</v>
      </c>
      <c r="D207" s="2" t="s">
        <v>1770</v>
      </c>
      <c r="E207" s="2" t="s">
        <v>2050</v>
      </c>
      <c r="F207" s="2" t="s">
        <v>2051</v>
      </c>
      <c r="G207" s="2" t="s">
        <v>670</v>
      </c>
      <c r="H207" s="55">
        <v>2233908.81</v>
      </c>
      <c r="I207" s="55">
        <v>613082.03</v>
      </c>
      <c r="J207" s="50"/>
      <c r="K207" s="293" t="s">
        <v>668</v>
      </c>
      <c r="L207" s="2"/>
      <c r="M207" s="2"/>
      <c r="N207" s="2"/>
      <c r="O207" s="2" t="s">
        <v>668</v>
      </c>
      <c r="P207" s="56"/>
      <c r="Q207" s="2"/>
      <c r="R207" s="2" t="s">
        <v>1067</v>
      </c>
    </row>
    <row r="208" spans="1:18" s="49" customFormat="1" ht="12">
      <c r="A208" s="293"/>
      <c r="B208" s="293"/>
      <c r="C208" s="2" t="s">
        <v>2052</v>
      </c>
      <c r="D208" s="2" t="s">
        <v>1719</v>
      </c>
      <c r="E208" s="2" t="s">
        <v>2050</v>
      </c>
      <c r="F208" s="2" t="s">
        <v>2051</v>
      </c>
      <c r="G208" s="2" t="s">
        <v>670</v>
      </c>
      <c r="H208" s="55">
        <v>2233908.89</v>
      </c>
      <c r="I208" s="55">
        <v>613081.93</v>
      </c>
      <c r="J208" s="50"/>
      <c r="K208" s="293"/>
      <c r="L208" s="2"/>
      <c r="M208" s="2"/>
      <c r="N208" s="2"/>
      <c r="O208" s="2" t="s">
        <v>668</v>
      </c>
      <c r="P208" s="56"/>
      <c r="Q208" s="2"/>
      <c r="R208" s="2" t="s">
        <v>1067</v>
      </c>
    </row>
    <row r="209" spans="1:18" s="49" customFormat="1" ht="12">
      <c r="A209" s="293"/>
      <c r="B209" s="293"/>
      <c r="C209" s="2" t="s">
        <v>2053</v>
      </c>
      <c r="D209" s="2" t="s">
        <v>875</v>
      </c>
      <c r="E209" s="2" t="s">
        <v>2050</v>
      </c>
      <c r="F209" s="2" t="s">
        <v>2051</v>
      </c>
      <c r="G209" s="2" t="s">
        <v>670</v>
      </c>
      <c r="H209" s="55">
        <v>2233908.96</v>
      </c>
      <c r="I209" s="55">
        <v>613081.82</v>
      </c>
      <c r="J209" s="50"/>
      <c r="K209" s="293"/>
      <c r="L209" s="2"/>
      <c r="M209" s="2"/>
      <c r="N209" s="2"/>
      <c r="O209" s="2" t="s">
        <v>668</v>
      </c>
      <c r="P209" s="56"/>
      <c r="Q209" s="2"/>
      <c r="R209" s="2" t="s">
        <v>1067</v>
      </c>
    </row>
    <row r="210" spans="1:18" s="49" customFormat="1" ht="12">
      <c r="A210" s="293">
        <v>11</v>
      </c>
      <c r="B210" s="293" t="s">
        <v>2054</v>
      </c>
      <c r="C210" s="2" t="s">
        <v>2054</v>
      </c>
      <c r="D210" s="2" t="s">
        <v>1770</v>
      </c>
      <c r="E210" s="2" t="s">
        <v>2055</v>
      </c>
      <c r="F210" s="2" t="s">
        <v>2056</v>
      </c>
      <c r="G210" s="2" t="s">
        <v>684</v>
      </c>
      <c r="H210" s="55">
        <v>2251936.71</v>
      </c>
      <c r="I210" s="55">
        <v>627383.27</v>
      </c>
      <c r="J210" s="50"/>
      <c r="K210" s="293" t="s">
        <v>668</v>
      </c>
      <c r="L210" s="2"/>
      <c r="M210" s="2"/>
      <c r="N210" s="2"/>
      <c r="O210" s="2" t="s">
        <v>668</v>
      </c>
      <c r="P210" s="56"/>
      <c r="Q210" s="2"/>
      <c r="R210" s="2" t="s">
        <v>1067</v>
      </c>
    </row>
    <row r="211" spans="1:18" s="49" customFormat="1" ht="12">
      <c r="A211" s="293"/>
      <c r="B211" s="293"/>
      <c r="C211" s="2" t="s">
        <v>2057</v>
      </c>
      <c r="D211" s="2" t="s">
        <v>1719</v>
      </c>
      <c r="E211" s="2" t="s">
        <v>2055</v>
      </c>
      <c r="F211" s="2" t="s">
        <v>2056</v>
      </c>
      <c r="G211" s="2" t="s">
        <v>684</v>
      </c>
      <c r="H211" s="55">
        <v>2251936.52</v>
      </c>
      <c r="I211" s="55">
        <v>627383.56</v>
      </c>
      <c r="J211" s="50"/>
      <c r="K211" s="293"/>
      <c r="L211" s="2"/>
      <c r="M211" s="2"/>
      <c r="N211" s="2"/>
      <c r="O211" s="2" t="s">
        <v>668</v>
      </c>
      <c r="P211" s="56"/>
      <c r="Q211" s="2"/>
      <c r="R211" s="2" t="s">
        <v>1067</v>
      </c>
    </row>
    <row r="212" spans="1:18" s="49" customFormat="1" ht="12">
      <c r="A212" s="293"/>
      <c r="B212" s="293"/>
      <c r="C212" s="2" t="s">
        <v>2058</v>
      </c>
      <c r="D212" s="2" t="s">
        <v>875</v>
      </c>
      <c r="E212" s="2" t="s">
        <v>2055</v>
      </c>
      <c r="F212" s="2" t="s">
        <v>2056</v>
      </c>
      <c r="G212" s="2" t="s">
        <v>684</v>
      </c>
      <c r="H212" s="55">
        <v>2251936.31</v>
      </c>
      <c r="I212" s="55">
        <v>627383.82</v>
      </c>
      <c r="J212" s="50"/>
      <c r="K212" s="293"/>
      <c r="L212" s="2"/>
      <c r="M212" s="2"/>
      <c r="N212" s="2"/>
      <c r="O212" s="2" t="s">
        <v>668</v>
      </c>
      <c r="P212" s="56"/>
      <c r="Q212" s="2"/>
      <c r="R212" s="2" t="s">
        <v>1067</v>
      </c>
    </row>
    <row r="213" spans="1:18" s="49" customFormat="1" ht="12">
      <c r="A213" s="293">
        <v>12</v>
      </c>
      <c r="B213" s="293" t="s">
        <v>2059</v>
      </c>
      <c r="C213" s="2" t="s">
        <v>2059</v>
      </c>
      <c r="D213" s="2" t="s">
        <v>1770</v>
      </c>
      <c r="E213" s="2" t="s">
        <v>2060</v>
      </c>
      <c r="F213" s="2" t="s">
        <v>2061</v>
      </c>
      <c r="G213" s="2" t="s">
        <v>685</v>
      </c>
      <c r="H213" s="55">
        <v>2289334.28</v>
      </c>
      <c r="I213" s="55">
        <v>639161.31</v>
      </c>
      <c r="J213" s="50"/>
      <c r="K213" s="293" t="s">
        <v>668</v>
      </c>
      <c r="L213" s="2"/>
      <c r="M213" s="2"/>
      <c r="N213" s="2"/>
      <c r="O213" s="2" t="s">
        <v>668</v>
      </c>
      <c r="P213" s="56"/>
      <c r="Q213" s="2"/>
      <c r="R213" s="2" t="s">
        <v>1067</v>
      </c>
    </row>
    <row r="214" spans="1:18" s="49" customFormat="1" ht="12">
      <c r="A214" s="293"/>
      <c r="B214" s="293"/>
      <c r="C214" s="2" t="s">
        <v>2062</v>
      </c>
      <c r="D214" s="2" t="s">
        <v>1719</v>
      </c>
      <c r="E214" s="2" t="s">
        <v>2060</v>
      </c>
      <c r="F214" s="2" t="s">
        <v>2061</v>
      </c>
      <c r="G214" s="2" t="s">
        <v>685</v>
      </c>
      <c r="H214" s="55">
        <v>2289334.35</v>
      </c>
      <c r="I214" s="55">
        <v>639161.26</v>
      </c>
      <c r="J214" s="50"/>
      <c r="K214" s="293"/>
      <c r="L214" s="2"/>
      <c r="M214" s="2"/>
      <c r="N214" s="2"/>
      <c r="O214" s="2" t="s">
        <v>668</v>
      </c>
      <c r="P214" s="56"/>
      <c r="Q214" s="2"/>
      <c r="R214" s="2" t="s">
        <v>1067</v>
      </c>
    </row>
    <row r="215" spans="1:18" s="49" customFormat="1" ht="12">
      <c r="A215" s="293">
        <v>13</v>
      </c>
      <c r="B215" s="293" t="s">
        <v>2063</v>
      </c>
      <c r="C215" s="2" t="s">
        <v>2063</v>
      </c>
      <c r="D215" s="2" t="s">
        <v>1770</v>
      </c>
      <c r="E215" s="2" t="s">
        <v>2064</v>
      </c>
      <c r="F215" s="2" t="s">
        <v>2046</v>
      </c>
      <c r="G215" s="2" t="s">
        <v>670</v>
      </c>
      <c r="H215" s="55">
        <v>2220109.56</v>
      </c>
      <c r="I215" s="55">
        <v>618632.91</v>
      </c>
      <c r="J215" s="50"/>
      <c r="K215" s="293" t="s">
        <v>668</v>
      </c>
      <c r="L215" s="2"/>
      <c r="M215" s="2"/>
      <c r="N215" s="2"/>
      <c r="O215" s="2" t="s">
        <v>668</v>
      </c>
      <c r="P215" s="56"/>
      <c r="Q215" s="2"/>
      <c r="R215" s="2" t="s">
        <v>1067</v>
      </c>
    </row>
    <row r="216" spans="1:18" s="49" customFormat="1" ht="12">
      <c r="A216" s="293"/>
      <c r="B216" s="293"/>
      <c r="C216" s="2" t="s">
        <v>2065</v>
      </c>
      <c r="D216" s="2" t="s">
        <v>1719</v>
      </c>
      <c r="E216" s="2" t="s">
        <v>2064</v>
      </c>
      <c r="F216" s="2" t="s">
        <v>2046</v>
      </c>
      <c r="G216" s="2" t="s">
        <v>670</v>
      </c>
      <c r="H216" s="55">
        <v>2220109.62</v>
      </c>
      <c r="I216" s="55">
        <v>618632.85</v>
      </c>
      <c r="J216" s="50"/>
      <c r="K216" s="293"/>
      <c r="L216" s="2"/>
      <c r="M216" s="2"/>
      <c r="N216" s="2"/>
      <c r="O216" s="2" t="s">
        <v>668</v>
      </c>
      <c r="P216" s="56"/>
      <c r="Q216" s="2"/>
      <c r="R216" s="2" t="s">
        <v>1067</v>
      </c>
    </row>
    <row r="217" spans="1:18" s="49" customFormat="1" ht="12">
      <c r="A217" s="293">
        <v>14</v>
      </c>
      <c r="B217" s="293" t="s">
        <v>2066</v>
      </c>
      <c r="C217" s="2" t="s">
        <v>2066</v>
      </c>
      <c r="D217" s="2" t="s">
        <v>1770</v>
      </c>
      <c r="E217" s="2" t="s">
        <v>2067</v>
      </c>
      <c r="F217" s="2" t="s">
        <v>2025</v>
      </c>
      <c r="G217" s="2" t="s">
        <v>684</v>
      </c>
      <c r="H217" s="55">
        <v>2217073.13</v>
      </c>
      <c r="I217" s="55">
        <v>625368.46</v>
      </c>
      <c r="J217" s="50"/>
      <c r="K217" s="293" t="s">
        <v>668</v>
      </c>
      <c r="L217" s="2"/>
      <c r="M217" s="2"/>
      <c r="N217" s="2"/>
      <c r="O217" s="2" t="s">
        <v>668</v>
      </c>
      <c r="P217" s="56"/>
      <c r="Q217" s="2"/>
      <c r="R217" s="2" t="s">
        <v>1067</v>
      </c>
    </row>
    <row r="218" spans="1:18" s="49" customFormat="1" ht="12">
      <c r="A218" s="293"/>
      <c r="B218" s="293"/>
      <c r="C218" s="2" t="s">
        <v>2068</v>
      </c>
      <c r="D218" s="2" t="s">
        <v>1719</v>
      </c>
      <c r="E218" s="2" t="s">
        <v>2067</v>
      </c>
      <c r="F218" s="2" t="s">
        <v>2025</v>
      </c>
      <c r="G218" s="2" t="s">
        <v>684</v>
      </c>
      <c r="H218" s="55">
        <v>2217073.17</v>
      </c>
      <c r="I218" s="55">
        <v>625368.41</v>
      </c>
      <c r="J218" s="50"/>
      <c r="K218" s="293"/>
      <c r="L218" s="2"/>
      <c r="M218" s="2"/>
      <c r="N218" s="2"/>
      <c r="O218" s="2" t="s">
        <v>668</v>
      </c>
      <c r="P218" s="56"/>
      <c r="Q218" s="2"/>
      <c r="R218" s="2" t="s">
        <v>1067</v>
      </c>
    </row>
    <row r="219" spans="1:18" s="49" customFormat="1" ht="12">
      <c r="A219" s="293"/>
      <c r="B219" s="293"/>
      <c r="C219" s="2" t="s">
        <v>2069</v>
      </c>
      <c r="D219" s="2" t="s">
        <v>875</v>
      </c>
      <c r="E219" s="2" t="s">
        <v>2067</v>
      </c>
      <c r="F219" s="2" t="s">
        <v>2025</v>
      </c>
      <c r="G219" s="2" t="s">
        <v>684</v>
      </c>
      <c r="H219" s="55">
        <v>2217073.19</v>
      </c>
      <c r="I219" s="55">
        <v>625368.39</v>
      </c>
      <c r="J219" s="50"/>
      <c r="K219" s="293"/>
      <c r="L219" s="2"/>
      <c r="M219" s="2"/>
      <c r="N219" s="2"/>
      <c r="O219" s="2" t="s">
        <v>668</v>
      </c>
      <c r="P219" s="56"/>
      <c r="Q219" s="2"/>
      <c r="R219" s="2" t="s">
        <v>1067</v>
      </c>
    </row>
    <row r="220" spans="1:18" s="49" customFormat="1" ht="12">
      <c r="A220" s="293">
        <v>15</v>
      </c>
      <c r="B220" s="293" t="s">
        <v>2070</v>
      </c>
      <c r="C220" s="2" t="s">
        <v>2070</v>
      </c>
      <c r="D220" s="2" t="s">
        <v>1770</v>
      </c>
      <c r="E220" s="2" t="s">
        <v>2071</v>
      </c>
      <c r="F220" s="2" t="s">
        <v>2072</v>
      </c>
      <c r="G220" s="2" t="s">
        <v>684</v>
      </c>
      <c r="H220" s="55">
        <v>2242940.14</v>
      </c>
      <c r="I220" s="55">
        <v>647439.13</v>
      </c>
      <c r="J220" s="50"/>
      <c r="K220" s="293" t="s">
        <v>668</v>
      </c>
      <c r="L220" s="2"/>
      <c r="M220" s="2"/>
      <c r="N220" s="2"/>
      <c r="O220" s="2" t="s">
        <v>668</v>
      </c>
      <c r="P220" s="56"/>
      <c r="Q220" s="2"/>
      <c r="R220" s="2" t="s">
        <v>1067</v>
      </c>
    </row>
    <row r="221" spans="1:18" s="49" customFormat="1" ht="12">
      <c r="A221" s="293"/>
      <c r="B221" s="293"/>
      <c r="C221" s="2" t="s">
        <v>2073</v>
      </c>
      <c r="D221" s="2" t="s">
        <v>1719</v>
      </c>
      <c r="E221" s="2" t="s">
        <v>2071</v>
      </c>
      <c r="F221" s="2" t="s">
        <v>2072</v>
      </c>
      <c r="G221" s="2" t="s">
        <v>684</v>
      </c>
      <c r="H221" s="55">
        <v>2242939.95</v>
      </c>
      <c r="I221" s="55">
        <v>647439.44</v>
      </c>
      <c r="J221" s="50"/>
      <c r="K221" s="293"/>
      <c r="L221" s="2"/>
      <c r="M221" s="2"/>
      <c r="N221" s="2"/>
      <c r="O221" s="2" t="s">
        <v>668</v>
      </c>
      <c r="P221" s="56"/>
      <c r="Q221" s="2"/>
      <c r="R221" s="2" t="s">
        <v>1067</v>
      </c>
    </row>
    <row r="222" spans="1:18" s="49" customFormat="1" ht="12">
      <c r="A222" s="293"/>
      <c r="B222" s="293"/>
      <c r="C222" s="2" t="s">
        <v>2074</v>
      </c>
      <c r="D222" s="2" t="s">
        <v>875</v>
      </c>
      <c r="E222" s="2" t="s">
        <v>2071</v>
      </c>
      <c r="F222" s="2" t="s">
        <v>2072</v>
      </c>
      <c r="G222" s="2" t="s">
        <v>684</v>
      </c>
      <c r="H222" s="55">
        <v>2242939.89</v>
      </c>
      <c r="I222" s="55">
        <v>647439.66</v>
      </c>
      <c r="J222" s="50"/>
      <c r="K222" s="293"/>
      <c r="L222" s="2"/>
      <c r="M222" s="2"/>
      <c r="N222" s="2"/>
      <c r="O222" s="2" t="s">
        <v>668</v>
      </c>
      <c r="P222" s="56"/>
      <c r="Q222" s="2"/>
      <c r="R222" s="2" t="s">
        <v>1067</v>
      </c>
    </row>
    <row r="223" spans="1:18" s="49" customFormat="1" ht="12">
      <c r="A223" s="293">
        <v>16</v>
      </c>
      <c r="B223" s="293" t="s">
        <v>2075</v>
      </c>
      <c r="C223" s="2" t="s">
        <v>2075</v>
      </c>
      <c r="D223" s="2" t="s">
        <v>1770</v>
      </c>
      <c r="E223" s="2" t="s">
        <v>2076</v>
      </c>
      <c r="F223" s="2" t="s">
        <v>2077</v>
      </c>
      <c r="G223" s="2" t="s">
        <v>685</v>
      </c>
      <c r="H223" s="55">
        <v>2252931.6</v>
      </c>
      <c r="I223" s="55">
        <v>662310.14</v>
      </c>
      <c r="J223" s="50"/>
      <c r="K223" s="293" t="s">
        <v>668</v>
      </c>
      <c r="L223" s="2"/>
      <c r="M223" s="2"/>
      <c r="N223" s="2"/>
      <c r="O223" s="2" t="s">
        <v>668</v>
      </c>
      <c r="P223" s="56"/>
      <c r="Q223" s="2"/>
      <c r="R223" s="2" t="s">
        <v>1067</v>
      </c>
    </row>
    <row r="224" spans="1:18" s="49" customFormat="1" ht="12">
      <c r="A224" s="293"/>
      <c r="B224" s="293"/>
      <c r="C224" s="2" t="s">
        <v>2078</v>
      </c>
      <c r="D224" s="2" t="s">
        <v>1719</v>
      </c>
      <c r="E224" s="2" t="s">
        <v>2076</v>
      </c>
      <c r="F224" s="2" t="s">
        <v>2077</v>
      </c>
      <c r="G224" s="2" t="s">
        <v>685</v>
      </c>
      <c r="H224" s="55">
        <v>2252931.85</v>
      </c>
      <c r="I224" s="55">
        <v>662309.76</v>
      </c>
      <c r="J224" s="50"/>
      <c r="K224" s="293"/>
      <c r="L224" s="2"/>
      <c r="M224" s="2"/>
      <c r="N224" s="2"/>
      <c r="O224" s="2" t="s">
        <v>668</v>
      </c>
      <c r="P224" s="56"/>
      <c r="Q224" s="2"/>
      <c r="R224" s="2" t="s">
        <v>1067</v>
      </c>
    </row>
    <row r="225" spans="1:18" s="49" customFormat="1" ht="12">
      <c r="A225" s="293">
        <v>17</v>
      </c>
      <c r="B225" s="293" t="s">
        <v>2079</v>
      </c>
      <c r="C225" s="2" t="s">
        <v>2079</v>
      </c>
      <c r="D225" s="2" t="s">
        <v>1770</v>
      </c>
      <c r="E225" s="2" t="s">
        <v>2080</v>
      </c>
      <c r="F225" s="2" t="s">
        <v>2072</v>
      </c>
      <c r="G225" s="2" t="s">
        <v>684</v>
      </c>
      <c r="H225" s="55">
        <v>2237832.72</v>
      </c>
      <c r="I225" s="55">
        <v>654573.27</v>
      </c>
      <c r="J225" s="50"/>
      <c r="K225" s="293" t="s">
        <v>668</v>
      </c>
      <c r="L225" s="2"/>
      <c r="M225" s="2"/>
      <c r="N225" s="2"/>
      <c r="O225" s="2" t="s">
        <v>668</v>
      </c>
      <c r="P225" s="56"/>
      <c r="Q225" s="2"/>
      <c r="R225" s="2" t="s">
        <v>1067</v>
      </c>
    </row>
    <row r="226" spans="1:18" s="49" customFormat="1" ht="12">
      <c r="A226" s="293"/>
      <c r="B226" s="293"/>
      <c r="C226" s="2" t="s">
        <v>2081</v>
      </c>
      <c r="D226" s="2" t="s">
        <v>1719</v>
      </c>
      <c r="E226" s="2" t="s">
        <v>2080</v>
      </c>
      <c r="F226" s="2" t="s">
        <v>2072</v>
      </c>
      <c r="G226" s="2" t="s">
        <v>684</v>
      </c>
      <c r="H226" s="55">
        <v>2237832.67</v>
      </c>
      <c r="I226" s="55">
        <v>654573.32</v>
      </c>
      <c r="J226" s="50"/>
      <c r="K226" s="293"/>
      <c r="L226" s="2"/>
      <c r="M226" s="2"/>
      <c r="N226" s="2"/>
      <c r="O226" s="2" t="s">
        <v>668</v>
      </c>
      <c r="P226" s="56"/>
      <c r="Q226" s="2"/>
      <c r="R226" s="2" t="s">
        <v>1067</v>
      </c>
    </row>
    <row r="227" spans="1:18" s="54" customFormat="1" ht="12.75" customHeight="1">
      <c r="A227" s="8" t="s">
        <v>923</v>
      </c>
      <c r="B227" s="52">
        <f>COUNTA(B189:B226)</f>
        <v>17</v>
      </c>
      <c r="C227" s="52">
        <f>COUNTA(C189:C226)</f>
        <v>38</v>
      </c>
      <c r="D227" s="8"/>
      <c r="E227" s="8"/>
      <c r="F227" s="8"/>
      <c r="G227" s="8"/>
      <c r="H227" s="53"/>
      <c r="I227" s="53"/>
      <c r="J227" s="8"/>
      <c r="K227" s="52">
        <f>COUNTA(K189:K226)</f>
        <v>17</v>
      </c>
      <c r="L227" s="52">
        <f>COUNTA(L189:L226)</f>
        <v>12</v>
      </c>
      <c r="M227" s="52">
        <f>COUNTA(M189:M226)</f>
        <v>12</v>
      </c>
      <c r="N227" s="20">
        <f>COUNTA(M189:M226)-COUNTA(L189:L226)</f>
        <v>0</v>
      </c>
      <c r="O227" s="8">
        <f>COUNTIF(O189:O226,"x")</f>
        <v>26</v>
      </c>
      <c r="P227" s="8">
        <f>COUNTIF(P189:P226,"x")</f>
        <v>0</v>
      </c>
      <c r="Q227" s="8">
        <f>COUNTIF(Q189:Q226,"x")</f>
        <v>0</v>
      </c>
      <c r="R227" s="8"/>
    </row>
    <row r="228" spans="1:18" s="49" customFormat="1" ht="12.75" customHeight="1">
      <c r="A228" s="143" t="s">
        <v>577</v>
      </c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238"/>
    </row>
    <row r="229" spans="1:18" s="49" customFormat="1" ht="12.75" customHeight="1">
      <c r="A229" s="290">
        <v>1</v>
      </c>
      <c r="B229" s="290" t="s">
        <v>2082</v>
      </c>
      <c r="C229" s="2" t="s">
        <v>2082</v>
      </c>
      <c r="D229" s="2" t="s">
        <v>1722</v>
      </c>
      <c r="E229" s="50" t="s">
        <v>2083</v>
      </c>
      <c r="F229" s="50" t="s">
        <v>594</v>
      </c>
      <c r="G229" s="2" t="s">
        <v>681</v>
      </c>
      <c r="H229" s="48">
        <v>2282948.9</v>
      </c>
      <c r="I229" s="48">
        <v>608038.4</v>
      </c>
      <c r="J229" s="51">
        <v>5.69</v>
      </c>
      <c r="K229" s="290" t="s">
        <v>668</v>
      </c>
      <c r="L229" s="2" t="s">
        <v>668</v>
      </c>
      <c r="M229" s="2" t="s">
        <v>668</v>
      </c>
      <c r="N229" s="2"/>
      <c r="O229" s="2"/>
      <c r="P229" s="2"/>
      <c r="Q229" s="2"/>
      <c r="R229" s="2" t="s">
        <v>869</v>
      </c>
    </row>
    <row r="230" spans="1:18" ht="12.75" customHeight="1">
      <c r="A230" s="291"/>
      <c r="B230" s="291"/>
      <c r="C230" s="57" t="s">
        <v>2084</v>
      </c>
      <c r="D230" s="57" t="s">
        <v>1434</v>
      </c>
      <c r="E230" s="57" t="s">
        <v>2085</v>
      </c>
      <c r="F230" s="50" t="s">
        <v>594</v>
      </c>
      <c r="G230" s="57" t="s">
        <v>681</v>
      </c>
      <c r="H230" s="48">
        <v>2282948.9</v>
      </c>
      <c r="I230" s="48">
        <v>608038.4</v>
      </c>
      <c r="J230" s="51">
        <v>5.69</v>
      </c>
      <c r="K230" s="291"/>
      <c r="L230" s="57"/>
      <c r="M230" s="57"/>
      <c r="N230" s="57"/>
      <c r="O230" s="2" t="s">
        <v>668</v>
      </c>
      <c r="P230" s="57"/>
      <c r="Q230" s="57"/>
      <c r="R230" s="2" t="s">
        <v>1067</v>
      </c>
    </row>
    <row r="231" spans="1:18" s="49" customFormat="1" ht="12.75" customHeight="1">
      <c r="A231" s="293">
        <v>2</v>
      </c>
      <c r="B231" s="293" t="s">
        <v>2086</v>
      </c>
      <c r="C231" s="2" t="s">
        <v>2086</v>
      </c>
      <c r="D231" s="2" t="s">
        <v>1722</v>
      </c>
      <c r="E231" s="2" t="s">
        <v>2087</v>
      </c>
      <c r="F231" s="50" t="s">
        <v>594</v>
      </c>
      <c r="G231" s="2" t="s">
        <v>2088</v>
      </c>
      <c r="H231" s="48">
        <v>2285339</v>
      </c>
      <c r="I231" s="48">
        <v>610021.6</v>
      </c>
      <c r="J231" s="51">
        <v>3.14</v>
      </c>
      <c r="K231" s="293" t="s">
        <v>668</v>
      </c>
      <c r="L231" s="2" t="s">
        <v>668</v>
      </c>
      <c r="M231" s="2" t="s">
        <v>668</v>
      </c>
      <c r="N231" s="2"/>
      <c r="O231" s="2"/>
      <c r="P231" s="2"/>
      <c r="Q231" s="2"/>
      <c r="R231" s="2" t="s">
        <v>869</v>
      </c>
    </row>
    <row r="232" spans="1:18" s="49" customFormat="1" ht="12.75" customHeight="1">
      <c r="A232" s="293"/>
      <c r="B232" s="293"/>
      <c r="C232" s="2" t="s">
        <v>2089</v>
      </c>
      <c r="D232" s="2" t="s">
        <v>1740</v>
      </c>
      <c r="E232" s="2" t="s">
        <v>2087</v>
      </c>
      <c r="F232" s="50" t="s">
        <v>594</v>
      </c>
      <c r="G232" s="2" t="s">
        <v>681</v>
      </c>
      <c r="H232" s="48">
        <v>2285339</v>
      </c>
      <c r="I232" s="48">
        <v>610021.6</v>
      </c>
      <c r="J232" s="51">
        <v>3.14</v>
      </c>
      <c r="K232" s="293"/>
      <c r="L232" s="2" t="s">
        <v>668</v>
      </c>
      <c r="M232" s="2" t="s">
        <v>668</v>
      </c>
      <c r="N232" s="2"/>
      <c r="O232" s="2"/>
      <c r="P232" s="2"/>
      <c r="Q232" s="2"/>
      <c r="R232" s="2" t="s">
        <v>869</v>
      </c>
    </row>
    <row r="233" spans="1:18" s="49" customFormat="1" ht="12.75" customHeight="1">
      <c r="A233" s="293"/>
      <c r="B233" s="293"/>
      <c r="C233" s="2" t="s">
        <v>2090</v>
      </c>
      <c r="D233" s="2" t="s">
        <v>1719</v>
      </c>
      <c r="E233" s="2" t="s">
        <v>2087</v>
      </c>
      <c r="F233" s="50" t="s">
        <v>594</v>
      </c>
      <c r="G233" s="2" t="s">
        <v>681</v>
      </c>
      <c r="H233" s="48">
        <v>2285339</v>
      </c>
      <c r="I233" s="48">
        <v>610021.6</v>
      </c>
      <c r="J233" s="51">
        <v>3.14</v>
      </c>
      <c r="K233" s="293"/>
      <c r="L233" s="2" t="s">
        <v>668</v>
      </c>
      <c r="M233" s="2" t="s">
        <v>668</v>
      </c>
      <c r="N233" s="2"/>
      <c r="O233" s="2"/>
      <c r="P233" s="2"/>
      <c r="Q233" s="2"/>
      <c r="R233" s="2" t="s">
        <v>869</v>
      </c>
    </row>
    <row r="234" spans="1:18" s="49" customFormat="1" ht="12.75" customHeight="1">
      <c r="A234" s="293">
        <v>3</v>
      </c>
      <c r="B234" s="293" t="s">
        <v>2091</v>
      </c>
      <c r="C234" s="2" t="s">
        <v>2091</v>
      </c>
      <c r="D234" s="2" t="s">
        <v>1770</v>
      </c>
      <c r="E234" s="50" t="s">
        <v>592</v>
      </c>
      <c r="F234" s="2" t="s">
        <v>2092</v>
      </c>
      <c r="G234" s="2" t="s">
        <v>681</v>
      </c>
      <c r="H234" s="48">
        <v>2289940.2</v>
      </c>
      <c r="I234" s="48">
        <v>616164.1</v>
      </c>
      <c r="J234" s="51">
        <v>3.12</v>
      </c>
      <c r="K234" s="293" t="s">
        <v>668</v>
      </c>
      <c r="L234" s="2" t="s">
        <v>668</v>
      </c>
      <c r="M234" s="2" t="s">
        <v>668</v>
      </c>
      <c r="N234" s="2"/>
      <c r="O234" s="2"/>
      <c r="P234" s="2"/>
      <c r="Q234" s="2"/>
      <c r="R234" s="2" t="s">
        <v>869</v>
      </c>
    </row>
    <row r="235" spans="1:18" s="49" customFormat="1" ht="12.75" customHeight="1">
      <c r="A235" s="293"/>
      <c r="B235" s="293"/>
      <c r="C235" s="2" t="s">
        <v>2093</v>
      </c>
      <c r="D235" s="2" t="s">
        <v>1740</v>
      </c>
      <c r="E235" s="50" t="s">
        <v>592</v>
      </c>
      <c r="F235" s="2" t="s">
        <v>2092</v>
      </c>
      <c r="G235" s="2" t="s">
        <v>681</v>
      </c>
      <c r="H235" s="48">
        <v>2289940.2</v>
      </c>
      <c r="I235" s="48">
        <v>616164.1</v>
      </c>
      <c r="J235" s="51">
        <v>3.12</v>
      </c>
      <c r="K235" s="293"/>
      <c r="L235" s="2" t="s">
        <v>668</v>
      </c>
      <c r="M235" s="2" t="s">
        <v>668</v>
      </c>
      <c r="N235" s="2"/>
      <c r="O235" s="2"/>
      <c r="P235" s="2"/>
      <c r="Q235" s="2"/>
      <c r="R235" s="2" t="s">
        <v>869</v>
      </c>
    </row>
    <row r="236" spans="1:18" s="49" customFormat="1" ht="12.75" customHeight="1">
      <c r="A236" s="293"/>
      <c r="B236" s="293"/>
      <c r="C236" s="2" t="s">
        <v>2094</v>
      </c>
      <c r="D236" s="2" t="s">
        <v>1719</v>
      </c>
      <c r="E236" s="50" t="s">
        <v>592</v>
      </c>
      <c r="F236" s="2" t="s">
        <v>2092</v>
      </c>
      <c r="G236" s="2" t="s">
        <v>681</v>
      </c>
      <c r="H236" s="48">
        <v>2289940.2</v>
      </c>
      <c r="I236" s="48">
        <v>616164.1</v>
      </c>
      <c r="J236" s="51">
        <v>3.12</v>
      </c>
      <c r="K236" s="293"/>
      <c r="L236" s="2" t="s">
        <v>668</v>
      </c>
      <c r="M236" s="2" t="s">
        <v>668</v>
      </c>
      <c r="N236" s="2"/>
      <c r="O236" s="2"/>
      <c r="P236" s="2"/>
      <c r="Q236" s="2"/>
      <c r="R236" s="2" t="s">
        <v>869</v>
      </c>
    </row>
    <row r="237" spans="1:18" s="49" customFormat="1" ht="12.75" customHeight="1">
      <c r="A237" s="293">
        <v>4</v>
      </c>
      <c r="B237" s="293" t="s">
        <v>2095</v>
      </c>
      <c r="C237" s="2" t="s">
        <v>2095</v>
      </c>
      <c r="D237" s="2" t="s">
        <v>1770</v>
      </c>
      <c r="E237" s="2" t="s">
        <v>582</v>
      </c>
      <c r="F237" s="2" t="s">
        <v>2096</v>
      </c>
      <c r="G237" s="2" t="s">
        <v>682</v>
      </c>
      <c r="H237" s="48">
        <v>2299328.4</v>
      </c>
      <c r="I237" s="48">
        <v>628849.1</v>
      </c>
      <c r="J237" s="51">
        <v>2.44</v>
      </c>
      <c r="K237" s="293" t="s">
        <v>668</v>
      </c>
      <c r="L237" s="2" t="s">
        <v>668</v>
      </c>
      <c r="M237" s="2" t="s">
        <v>668</v>
      </c>
      <c r="N237" s="2"/>
      <c r="O237" s="2"/>
      <c r="P237" s="2"/>
      <c r="Q237" s="2"/>
      <c r="R237" s="2" t="s">
        <v>869</v>
      </c>
    </row>
    <row r="238" spans="1:18" s="49" customFormat="1" ht="12.75" customHeight="1">
      <c r="A238" s="293"/>
      <c r="B238" s="293"/>
      <c r="C238" s="2" t="s">
        <v>2097</v>
      </c>
      <c r="D238" s="2" t="s">
        <v>1740</v>
      </c>
      <c r="E238" s="2" t="s">
        <v>582</v>
      </c>
      <c r="F238" s="2" t="s">
        <v>2096</v>
      </c>
      <c r="G238" s="2" t="s">
        <v>682</v>
      </c>
      <c r="H238" s="48">
        <v>2299328.4</v>
      </c>
      <c r="I238" s="48">
        <v>628849.1</v>
      </c>
      <c r="J238" s="51">
        <v>2.44</v>
      </c>
      <c r="K238" s="293"/>
      <c r="L238" s="2" t="s">
        <v>668</v>
      </c>
      <c r="M238" s="2" t="s">
        <v>668</v>
      </c>
      <c r="N238" s="2"/>
      <c r="O238" s="2"/>
      <c r="P238" s="2"/>
      <c r="Q238" s="2"/>
      <c r="R238" s="2" t="s">
        <v>869</v>
      </c>
    </row>
    <row r="239" spans="1:18" s="49" customFormat="1" ht="12.75" customHeight="1">
      <c r="A239" s="293"/>
      <c r="B239" s="293"/>
      <c r="C239" s="2" t="s">
        <v>2098</v>
      </c>
      <c r="D239" s="2" t="s">
        <v>1719</v>
      </c>
      <c r="E239" s="2" t="s">
        <v>582</v>
      </c>
      <c r="F239" s="2" t="s">
        <v>2096</v>
      </c>
      <c r="G239" s="2" t="s">
        <v>682</v>
      </c>
      <c r="H239" s="48">
        <v>2299328.4</v>
      </c>
      <c r="I239" s="48">
        <v>628849.1</v>
      </c>
      <c r="J239" s="51">
        <v>2.44</v>
      </c>
      <c r="K239" s="293"/>
      <c r="L239" s="2" t="s">
        <v>668</v>
      </c>
      <c r="M239" s="2" t="s">
        <v>668</v>
      </c>
      <c r="N239" s="2"/>
      <c r="O239" s="2"/>
      <c r="P239" s="2"/>
      <c r="Q239" s="2"/>
      <c r="R239" s="2" t="s">
        <v>869</v>
      </c>
    </row>
    <row r="240" spans="1:18" s="49" customFormat="1" ht="12.75" customHeight="1">
      <c r="A240" s="2">
        <v>5</v>
      </c>
      <c r="B240" s="2" t="s">
        <v>2099</v>
      </c>
      <c r="C240" s="2" t="s">
        <v>2099</v>
      </c>
      <c r="D240" s="2" t="s">
        <v>875</v>
      </c>
      <c r="E240" s="2" t="s">
        <v>582</v>
      </c>
      <c r="F240" s="2" t="s">
        <v>2096</v>
      </c>
      <c r="G240" s="2" t="s">
        <v>682</v>
      </c>
      <c r="H240" s="55">
        <v>2297329.26</v>
      </c>
      <c r="I240" s="55">
        <v>627756.03</v>
      </c>
      <c r="J240" s="50"/>
      <c r="K240" s="2" t="s">
        <v>668</v>
      </c>
      <c r="L240" s="2"/>
      <c r="M240" s="2"/>
      <c r="N240" s="2"/>
      <c r="O240" s="2" t="s">
        <v>668</v>
      </c>
      <c r="P240" s="2"/>
      <c r="Q240" s="2"/>
      <c r="R240" s="2" t="s">
        <v>1067</v>
      </c>
    </row>
    <row r="241" spans="1:18" s="49" customFormat="1" ht="12.75" customHeight="1">
      <c r="A241" s="293">
        <v>6</v>
      </c>
      <c r="B241" s="293" t="s">
        <v>2100</v>
      </c>
      <c r="C241" s="2" t="s">
        <v>2101</v>
      </c>
      <c r="D241" s="2" t="s">
        <v>1722</v>
      </c>
      <c r="E241" s="2" t="s">
        <v>2102</v>
      </c>
      <c r="F241" s="50" t="s">
        <v>594</v>
      </c>
      <c r="G241" s="2" t="s">
        <v>681</v>
      </c>
      <c r="H241" s="48">
        <v>2283539</v>
      </c>
      <c r="I241" s="48">
        <v>608277</v>
      </c>
      <c r="J241" s="51">
        <v>5.63</v>
      </c>
      <c r="K241" s="293" t="s">
        <v>668</v>
      </c>
      <c r="L241" s="2" t="s">
        <v>668</v>
      </c>
      <c r="M241" s="2" t="s">
        <v>668</v>
      </c>
      <c r="N241" s="2"/>
      <c r="O241" s="2"/>
      <c r="P241" s="2"/>
      <c r="Q241" s="2"/>
      <c r="R241" s="2" t="s">
        <v>869</v>
      </c>
    </row>
    <row r="242" spans="1:18" s="49" customFormat="1" ht="12.75" customHeight="1">
      <c r="A242" s="293"/>
      <c r="B242" s="293"/>
      <c r="C242" s="2" t="s">
        <v>2103</v>
      </c>
      <c r="D242" s="2" t="s">
        <v>1722</v>
      </c>
      <c r="E242" s="2" t="s">
        <v>2102</v>
      </c>
      <c r="F242" s="50" t="s">
        <v>594</v>
      </c>
      <c r="G242" s="2" t="s">
        <v>681</v>
      </c>
      <c r="H242" s="48">
        <v>2283910</v>
      </c>
      <c r="I242" s="48">
        <v>608420</v>
      </c>
      <c r="J242" s="51">
        <v>4.8</v>
      </c>
      <c r="K242" s="293"/>
      <c r="L242" s="2" t="s">
        <v>668</v>
      </c>
      <c r="M242" s="2" t="s">
        <v>668</v>
      </c>
      <c r="N242" s="2"/>
      <c r="O242" s="2"/>
      <c r="P242" s="2"/>
      <c r="Q242" s="2"/>
      <c r="R242" s="2" t="s">
        <v>869</v>
      </c>
    </row>
    <row r="243" spans="1:18" s="49" customFormat="1" ht="12.75" customHeight="1">
      <c r="A243" s="293"/>
      <c r="B243" s="293"/>
      <c r="C243" s="2" t="s">
        <v>2104</v>
      </c>
      <c r="D243" s="2" t="s">
        <v>1722</v>
      </c>
      <c r="E243" s="50" t="s">
        <v>2087</v>
      </c>
      <c r="F243" s="50" t="s">
        <v>594</v>
      </c>
      <c r="G243" s="2" t="s">
        <v>681</v>
      </c>
      <c r="H243" s="48">
        <v>2284595</v>
      </c>
      <c r="I243" s="48">
        <v>609054</v>
      </c>
      <c r="J243" s="51">
        <v>4.76</v>
      </c>
      <c r="K243" s="293"/>
      <c r="L243" s="2" t="s">
        <v>668</v>
      </c>
      <c r="M243" s="2" t="s">
        <v>668</v>
      </c>
      <c r="N243" s="2"/>
      <c r="O243" s="2"/>
      <c r="P243" s="2"/>
      <c r="Q243" s="2"/>
      <c r="R243" s="2" t="s">
        <v>869</v>
      </c>
    </row>
    <row r="244" spans="1:18" s="49" customFormat="1" ht="12.75" customHeight="1">
      <c r="A244" s="293"/>
      <c r="B244" s="293"/>
      <c r="C244" s="2" t="s">
        <v>2105</v>
      </c>
      <c r="D244" s="2" t="s">
        <v>1722</v>
      </c>
      <c r="E244" s="2" t="s">
        <v>2106</v>
      </c>
      <c r="F244" s="50" t="s">
        <v>594</v>
      </c>
      <c r="G244" s="2" t="s">
        <v>681</v>
      </c>
      <c r="H244" s="48">
        <v>2285138</v>
      </c>
      <c r="I244" s="48">
        <v>609736</v>
      </c>
      <c r="J244" s="51">
        <v>3.21</v>
      </c>
      <c r="K244" s="293"/>
      <c r="L244" s="2" t="s">
        <v>668</v>
      </c>
      <c r="M244" s="2" t="s">
        <v>668</v>
      </c>
      <c r="N244" s="2"/>
      <c r="O244" s="2"/>
      <c r="P244" s="2"/>
      <c r="Q244" s="2"/>
      <c r="R244" s="2" t="s">
        <v>869</v>
      </c>
    </row>
    <row r="245" spans="1:18" s="49" customFormat="1" ht="12.75" customHeight="1">
      <c r="A245" s="293">
        <v>7</v>
      </c>
      <c r="B245" s="293" t="s">
        <v>2107</v>
      </c>
      <c r="C245" s="2" t="s">
        <v>2107</v>
      </c>
      <c r="D245" s="2" t="s">
        <v>1770</v>
      </c>
      <c r="E245" s="2" t="s">
        <v>583</v>
      </c>
      <c r="F245" s="2" t="s">
        <v>1876</v>
      </c>
      <c r="G245" s="2" t="s">
        <v>681</v>
      </c>
      <c r="H245" s="55">
        <v>2309463.97</v>
      </c>
      <c r="I245" s="55">
        <v>597553.3</v>
      </c>
      <c r="J245" s="50"/>
      <c r="K245" s="293" t="s">
        <v>668</v>
      </c>
      <c r="L245" s="2"/>
      <c r="M245" s="2"/>
      <c r="N245" s="2"/>
      <c r="O245" s="2" t="s">
        <v>668</v>
      </c>
      <c r="P245" s="56"/>
      <c r="Q245" s="50"/>
      <c r="R245" s="58" t="s">
        <v>1067</v>
      </c>
    </row>
    <row r="246" spans="1:18" s="49" customFormat="1" ht="12.75" customHeight="1">
      <c r="A246" s="293"/>
      <c r="B246" s="293"/>
      <c r="C246" s="2" t="s">
        <v>2108</v>
      </c>
      <c r="D246" s="2" t="s">
        <v>1719</v>
      </c>
      <c r="E246" s="2" t="s">
        <v>583</v>
      </c>
      <c r="F246" s="2" t="s">
        <v>1876</v>
      </c>
      <c r="G246" s="2" t="s">
        <v>681</v>
      </c>
      <c r="H246" s="55">
        <v>2309464.03</v>
      </c>
      <c r="I246" s="55">
        <v>597553.22</v>
      </c>
      <c r="J246" s="50"/>
      <c r="K246" s="293"/>
      <c r="L246" s="2"/>
      <c r="M246" s="2"/>
      <c r="N246" s="2"/>
      <c r="O246" s="2" t="s">
        <v>668</v>
      </c>
      <c r="P246" s="56"/>
      <c r="Q246" s="50"/>
      <c r="R246" s="58" t="s">
        <v>1067</v>
      </c>
    </row>
    <row r="247" spans="1:18" s="49" customFormat="1" ht="12.75" customHeight="1">
      <c r="A247" s="293">
        <v>8</v>
      </c>
      <c r="B247" s="293" t="s">
        <v>2109</v>
      </c>
      <c r="C247" s="2" t="s">
        <v>2109</v>
      </c>
      <c r="D247" s="2" t="s">
        <v>1770</v>
      </c>
      <c r="E247" s="2" t="s">
        <v>584</v>
      </c>
      <c r="F247" s="2" t="s">
        <v>2110</v>
      </c>
      <c r="G247" s="2" t="s">
        <v>685</v>
      </c>
      <c r="H247" s="55">
        <v>2276192.18</v>
      </c>
      <c r="I247" s="55">
        <v>627744.24</v>
      </c>
      <c r="J247" s="50"/>
      <c r="K247" s="293" t="s">
        <v>668</v>
      </c>
      <c r="L247" s="2"/>
      <c r="M247" s="2"/>
      <c r="N247" s="2"/>
      <c r="O247" s="2" t="s">
        <v>668</v>
      </c>
      <c r="P247" s="56"/>
      <c r="Q247" s="50"/>
      <c r="R247" s="58" t="s">
        <v>1067</v>
      </c>
    </row>
    <row r="248" spans="1:18" s="49" customFormat="1" ht="12.75" customHeight="1">
      <c r="A248" s="293"/>
      <c r="B248" s="293"/>
      <c r="C248" s="2" t="s">
        <v>2111</v>
      </c>
      <c r="D248" s="2" t="s">
        <v>1770</v>
      </c>
      <c r="E248" s="2" t="s">
        <v>584</v>
      </c>
      <c r="F248" s="2" t="s">
        <v>2110</v>
      </c>
      <c r="G248" s="2" t="s">
        <v>685</v>
      </c>
      <c r="H248" s="55">
        <v>2276192.19</v>
      </c>
      <c r="I248" s="55">
        <v>627744.23</v>
      </c>
      <c r="J248" s="50"/>
      <c r="K248" s="293"/>
      <c r="L248" s="2"/>
      <c r="M248" s="2"/>
      <c r="N248" s="2"/>
      <c r="O248" s="2" t="s">
        <v>668</v>
      </c>
      <c r="P248" s="56"/>
      <c r="Q248" s="50"/>
      <c r="R248" s="58" t="s">
        <v>1067</v>
      </c>
    </row>
    <row r="249" spans="1:18" s="49" customFormat="1" ht="12.75" customHeight="1">
      <c r="A249" s="293"/>
      <c r="B249" s="293"/>
      <c r="C249" s="2" t="s">
        <v>2112</v>
      </c>
      <c r="D249" s="2" t="s">
        <v>875</v>
      </c>
      <c r="E249" s="2" t="s">
        <v>584</v>
      </c>
      <c r="F249" s="2" t="s">
        <v>2110</v>
      </c>
      <c r="G249" s="2" t="s">
        <v>685</v>
      </c>
      <c r="H249" s="55">
        <v>2276192.2</v>
      </c>
      <c r="I249" s="55">
        <v>627744.22</v>
      </c>
      <c r="J249" s="50"/>
      <c r="K249" s="293"/>
      <c r="L249" s="2"/>
      <c r="M249" s="2"/>
      <c r="N249" s="2"/>
      <c r="O249" s="2" t="s">
        <v>668</v>
      </c>
      <c r="P249" s="56"/>
      <c r="Q249" s="50"/>
      <c r="R249" s="2" t="s">
        <v>1067</v>
      </c>
    </row>
    <row r="250" spans="1:18" s="49" customFormat="1" ht="12.75" customHeight="1">
      <c r="A250" s="293">
        <v>9</v>
      </c>
      <c r="B250" s="293" t="s">
        <v>2113</v>
      </c>
      <c r="C250" s="2" t="s">
        <v>2113</v>
      </c>
      <c r="D250" s="2" t="s">
        <v>1770</v>
      </c>
      <c r="E250" s="2" t="s">
        <v>2114</v>
      </c>
      <c r="F250" s="2" t="s">
        <v>2115</v>
      </c>
      <c r="G250" s="2" t="s">
        <v>681</v>
      </c>
      <c r="H250" s="55">
        <v>2293065.99</v>
      </c>
      <c r="I250" s="55">
        <v>622277.67</v>
      </c>
      <c r="J250" s="50"/>
      <c r="K250" s="293" t="s">
        <v>668</v>
      </c>
      <c r="L250" s="2"/>
      <c r="M250" s="2"/>
      <c r="N250" s="2"/>
      <c r="O250" s="2" t="s">
        <v>668</v>
      </c>
      <c r="P250" s="56"/>
      <c r="Q250" s="50"/>
      <c r="R250" s="2" t="s">
        <v>1067</v>
      </c>
    </row>
    <row r="251" spans="1:18" s="49" customFormat="1" ht="12.75" customHeight="1">
      <c r="A251" s="293"/>
      <c r="B251" s="293"/>
      <c r="C251" s="2" t="s">
        <v>2116</v>
      </c>
      <c r="D251" s="2" t="s">
        <v>1719</v>
      </c>
      <c r="E251" s="2" t="s">
        <v>2114</v>
      </c>
      <c r="F251" s="2" t="s">
        <v>2115</v>
      </c>
      <c r="G251" s="2" t="s">
        <v>681</v>
      </c>
      <c r="H251" s="55">
        <v>2293066.03</v>
      </c>
      <c r="I251" s="55">
        <v>622277.63</v>
      </c>
      <c r="J251" s="50"/>
      <c r="K251" s="293"/>
      <c r="L251" s="2"/>
      <c r="M251" s="2"/>
      <c r="N251" s="2"/>
      <c r="O251" s="2" t="s">
        <v>668</v>
      </c>
      <c r="P251" s="56"/>
      <c r="Q251" s="50"/>
      <c r="R251" s="2" t="s">
        <v>1067</v>
      </c>
    </row>
    <row r="252" spans="1:18" s="54" customFormat="1" ht="12.75" customHeight="1">
      <c r="A252" s="8" t="s">
        <v>923</v>
      </c>
      <c r="B252" s="52">
        <f>COUNTA(B229:B251)</f>
        <v>9</v>
      </c>
      <c r="C252" s="52">
        <f>COUNTA(C229:C251)</f>
        <v>23</v>
      </c>
      <c r="D252" s="8"/>
      <c r="E252" s="8"/>
      <c r="F252" s="8"/>
      <c r="G252" s="8"/>
      <c r="H252" s="55"/>
      <c r="I252" s="55"/>
      <c r="J252" s="50"/>
      <c r="K252" s="52">
        <f>COUNTA(K229:K251)</f>
        <v>9</v>
      </c>
      <c r="L252" s="52">
        <f>COUNTA(L229:L251)</f>
        <v>14</v>
      </c>
      <c r="M252" s="52">
        <f>COUNTA(M229:M251)</f>
        <v>14</v>
      </c>
      <c r="N252" s="20">
        <f>COUNTA(M229:M251)-COUNTA(L229:L251)</f>
        <v>0</v>
      </c>
      <c r="O252" s="8">
        <f>COUNTIF(O229:O251,"x")</f>
        <v>9</v>
      </c>
      <c r="P252" s="8">
        <f>COUNTIF(P229:P251,"x")</f>
        <v>0</v>
      </c>
      <c r="Q252" s="8">
        <f>COUNTIF(Q229:Q251,"x")</f>
        <v>0</v>
      </c>
      <c r="R252" s="8"/>
    </row>
    <row r="253" spans="1:18" s="49" customFormat="1" ht="12.75" customHeight="1">
      <c r="A253" s="143" t="s">
        <v>578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238"/>
    </row>
    <row r="254" spans="1:18" s="49" customFormat="1" ht="12.75" customHeight="1">
      <c r="A254" s="2">
        <v>1</v>
      </c>
      <c r="B254" s="2" t="s">
        <v>2117</v>
      </c>
      <c r="C254" s="2" t="s">
        <v>2117</v>
      </c>
      <c r="D254" s="2" t="s">
        <v>1722</v>
      </c>
      <c r="E254" s="2" t="s">
        <v>2136</v>
      </c>
      <c r="F254" s="2" t="s">
        <v>2118</v>
      </c>
      <c r="G254" s="2" t="s">
        <v>685</v>
      </c>
      <c r="H254" s="48">
        <v>2274155.4</v>
      </c>
      <c r="I254" s="48">
        <v>663387.4</v>
      </c>
      <c r="J254" s="51">
        <v>1.751</v>
      </c>
      <c r="K254" s="2" t="s">
        <v>668</v>
      </c>
      <c r="L254" s="2" t="s">
        <v>668</v>
      </c>
      <c r="M254" s="2" t="s">
        <v>668</v>
      </c>
      <c r="N254" s="2"/>
      <c r="O254" s="2"/>
      <c r="P254" s="2"/>
      <c r="Q254" s="2"/>
      <c r="R254" s="2" t="s">
        <v>869</v>
      </c>
    </row>
    <row r="255" spans="1:18" s="49" customFormat="1" ht="12.75" customHeight="1">
      <c r="A255" s="290">
        <v>2</v>
      </c>
      <c r="B255" s="290" t="s">
        <v>2119</v>
      </c>
      <c r="C255" s="2" t="s">
        <v>2119</v>
      </c>
      <c r="D255" s="2" t="s">
        <v>1722</v>
      </c>
      <c r="E255" s="50" t="s">
        <v>595</v>
      </c>
      <c r="F255" s="2" t="s">
        <v>2118</v>
      </c>
      <c r="G255" s="2" t="s">
        <v>685</v>
      </c>
      <c r="H255" s="48">
        <v>2274966</v>
      </c>
      <c r="I255" s="48">
        <v>661354.2</v>
      </c>
      <c r="J255" s="51">
        <v>1.09</v>
      </c>
      <c r="K255" s="290" t="s">
        <v>668</v>
      </c>
      <c r="L255" s="2" t="s">
        <v>668</v>
      </c>
      <c r="M255" s="2" t="s">
        <v>668</v>
      </c>
      <c r="N255" s="2"/>
      <c r="O255" s="2"/>
      <c r="P255" s="2"/>
      <c r="Q255" s="2"/>
      <c r="R255" s="2" t="s">
        <v>869</v>
      </c>
    </row>
    <row r="256" spans="1:18" s="49" customFormat="1" ht="14.25" customHeight="1">
      <c r="A256" s="292"/>
      <c r="B256" s="292"/>
      <c r="C256" s="2" t="s">
        <v>2120</v>
      </c>
      <c r="D256" s="2" t="s">
        <v>1719</v>
      </c>
      <c r="E256" s="50" t="s">
        <v>595</v>
      </c>
      <c r="F256" s="2" t="s">
        <v>2121</v>
      </c>
      <c r="G256" s="2" t="s">
        <v>685</v>
      </c>
      <c r="H256" s="48">
        <v>2274966</v>
      </c>
      <c r="I256" s="48">
        <v>661354.2</v>
      </c>
      <c r="J256" s="51">
        <v>1.09</v>
      </c>
      <c r="K256" s="292"/>
      <c r="L256" s="2" t="s">
        <v>668</v>
      </c>
      <c r="M256" s="2" t="s">
        <v>668</v>
      </c>
      <c r="N256" s="2"/>
      <c r="O256" s="2"/>
      <c r="P256" s="2"/>
      <c r="Q256" s="2"/>
      <c r="R256" s="2" t="s">
        <v>869</v>
      </c>
    </row>
    <row r="257" spans="1:18" ht="14.25" customHeight="1">
      <c r="A257" s="291"/>
      <c r="B257" s="291"/>
      <c r="C257" s="57" t="s">
        <v>2122</v>
      </c>
      <c r="D257" s="57" t="s">
        <v>1878</v>
      </c>
      <c r="E257" s="57" t="s">
        <v>2123</v>
      </c>
      <c r="F257" s="57" t="s">
        <v>2121</v>
      </c>
      <c r="G257" s="57" t="s">
        <v>685</v>
      </c>
      <c r="H257" s="48">
        <v>2274966</v>
      </c>
      <c r="I257" s="48">
        <v>661354.2</v>
      </c>
      <c r="J257" s="51">
        <v>1.09</v>
      </c>
      <c r="K257" s="291"/>
      <c r="L257" s="57"/>
      <c r="M257" s="57"/>
      <c r="N257" s="57"/>
      <c r="O257" s="126"/>
      <c r="P257" s="57" t="s">
        <v>668</v>
      </c>
      <c r="Q257" s="57"/>
      <c r="R257" s="2" t="s">
        <v>1067</v>
      </c>
    </row>
    <row r="258" spans="1:18" s="49" customFormat="1" ht="14.25" customHeight="1">
      <c r="A258" s="2">
        <v>3</v>
      </c>
      <c r="B258" s="2" t="s">
        <v>2124</v>
      </c>
      <c r="C258" s="2" t="s">
        <v>2124</v>
      </c>
      <c r="D258" s="2" t="s">
        <v>875</v>
      </c>
      <c r="E258" s="2" t="s">
        <v>2123</v>
      </c>
      <c r="F258" s="57" t="s">
        <v>2121</v>
      </c>
      <c r="G258" s="2" t="s">
        <v>685</v>
      </c>
      <c r="H258" s="55">
        <v>2275952.05</v>
      </c>
      <c r="I258" s="55">
        <v>661605.66</v>
      </c>
      <c r="J258" s="50"/>
      <c r="K258" s="2" t="s">
        <v>668</v>
      </c>
      <c r="L258" s="2"/>
      <c r="M258" s="2"/>
      <c r="N258" s="2"/>
      <c r="O258" s="50"/>
      <c r="P258" s="2" t="s">
        <v>668</v>
      </c>
      <c r="Q258" s="50"/>
      <c r="R258" s="2" t="s">
        <v>1067</v>
      </c>
    </row>
    <row r="259" spans="1:18" s="49" customFormat="1" ht="14.25" customHeight="1">
      <c r="A259" s="293">
        <v>4</v>
      </c>
      <c r="B259" s="293" t="s">
        <v>2125</v>
      </c>
      <c r="C259" s="2" t="s">
        <v>2125</v>
      </c>
      <c r="D259" s="2" t="s">
        <v>1722</v>
      </c>
      <c r="E259" s="2" t="s">
        <v>2126</v>
      </c>
      <c r="F259" s="2" t="s">
        <v>2121</v>
      </c>
      <c r="G259" s="2" t="s">
        <v>685</v>
      </c>
      <c r="H259" s="48">
        <v>2278116.8</v>
      </c>
      <c r="I259" s="48">
        <v>656975</v>
      </c>
      <c r="J259" s="51">
        <v>1.3</v>
      </c>
      <c r="K259" s="293" t="s">
        <v>668</v>
      </c>
      <c r="L259" s="2" t="s">
        <v>668</v>
      </c>
      <c r="M259" s="2" t="s">
        <v>668</v>
      </c>
      <c r="N259" s="2"/>
      <c r="O259" s="2"/>
      <c r="P259" s="2"/>
      <c r="Q259" s="2"/>
      <c r="R259" s="2" t="s">
        <v>869</v>
      </c>
    </row>
    <row r="260" spans="1:18" s="49" customFormat="1" ht="14.25" customHeight="1">
      <c r="A260" s="293"/>
      <c r="B260" s="293"/>
      <c r="C260" s="2" t="s">
        <v>2127</v>
      </c>
      <c r="D260" s="2" t="s">
        <v>1719</v>
      </c>
      <c r="E260" s="2" t="s">
        <v>2126</v>
      </c>
      <c r="F260" s="2" t="s">
        <v>2121</v>
      </c>
      <c r="G260" s="2" t="s">
        <v>685</v>
      </c>
      <c r="H260" s="48">
        <v>2278116.8</v>
      </c>
      <c r="I260" s="48">
        <v>656975</v>
      </c>
      <c r="J260" s="51">
        <v>1.3</v>
      </c>
      <c r="K260" s="293"/>
      <c r="L260" s="2" t="s">
        <v>668</v>
      </c>
      <c r="M260" s="2" t="s">
        <v>668</v>
      </c>
      <c r="N260" s="2"/>
      <c r="O260" s="2"/>
      <c r="P260" s="2"/>
      <c r="Q260" s="2"/>
      <c r="R260" s="2" t="s">
        <v>869</v>
      </c>
    </row>
    <row r="261" spans="1:18" s="49" customFormat="1" ht="14.25" customHeight="1">
      <c r="A261" s="293">
        <v>5</v>
      </c>
      <c r="B261" s="293" t="s">
        <v>2128</v>
      </c>
      <c r="C261" s="2" t="s">
        <v>2128</v>
      </c>
      <c r="D261" s="2" t="s">
        <v>1722</v>
      </c>
      <c r="E261" s="2" t="s">
        <v>2129</v>
      </c>
      <c r="F261" s="2" t="s">
        <v>2130</v>
      </c>
      <c r="G261" s="2" t="s">
        <v>2131</v>
      </c>
      <c r="H261" s="48">
        <v>2284492.3</v>
      </c>
      <c r="I261" s="48">
        <v>647974.5</v>
      </c>
      <c r="J261" s="51">
        <v>1.98</v>
      </c>
      <c r="K261" s="293" t="s">
        <v>668</v>
      </c>
      <c r="L261" s="2" t="s">
        <v>668</v>
      </c>
      <c r="M261" s="2" t="s">
        <v>668</v>
      </c>
      <c r="N261" s="2"/>
      <c r="O261" s="2"/>
      <c r="P261" s="2"/>
      <c r="Q261" s="2"/>
      <c r="R261" s="2" t="s">
        <v>869</v>
      </c>
    </row>
    <row r="262" spans="1:18" s="49" customFormat="1" ht="14.25" customHeight="1">
      <c r="A262" s="293"/>
      <c r="B262" s="293"/>
      <c r="C262" s="2" t="s">
        <v>2132</v>
      </c>
      <c r="D262" s="2" t="s">
        <v>1770</v>
      </c>
      <c r="E262" s="2" t="s">
        <v>2129</v>
      </c>
      <c r="F262" s="2" t="s">
        <v>2130</v>
      </c>
      <c r="G262" s="2" t="s">
        <v>2131</v>
      </c>
      <c r="H262" s="48">
        <v>2284492.3</v>
      </c>
      <c r="I262" s="48">
        <v>647974.5</v>
      </c>
      <c r="J262" s="51">
        <v>1.98</v>
      </c>
      <c r="K262" s="293"/>
      <c r="L262" s="2" t="s">
        <v>668</v>
      </c>
      <c r="M262" s="2" t="s">
        <v>668</v>
      </c>
      <c r="N262" s="2"/>
      <c r="O262" s="2"/>
      <c r="P262" s="2"/>
      <c r="Q262" s="2"/>
      <c r="R262" s="2" t="s">
        <v>869</v>
      </c>
    </row>
    <row r="263" spans="1:18" s="49" customFormat="1" ht="14.25" customHeight="1">
      <c r="A263" s="293"/>
      <c r="B263" s="293"/>
      <c r="C263" s="2" t="s">
        <v>2133</v>
      </c>
      <c r="D263" s="2" t="s">
        <v>1719</v>
      </c>
      <c r="E263" s="2" t="s">
        <v>2129</v>
      </c>
      <c r="F263" s="2" t="s">
        <v>2130</v>
      </c>
      <c r="G263" s="2" t="s">
        <v>2131</v>
      </c>
      <c r="H263" s="48">
        <v>2284492.3</v>
      </c>
      <c r="I263" s="48">
        <v>647974.5</v>
      </c>
      <c r="J263" s="51">
        <v>1.98</v>
      </c>
      <c r="K263" s="293"/>
      <c r="L263" s="2" t="s">
        <v>668</v>
      </c>
      <c r="M263" s="2" t="s">
        <v>668</v>
      </c>
      <c r="N263" s="2"/>
      <c r="O263" s="2"/>
      <c r="P263" s="2"/>
      <c r="Q263" s="2"/>
      <c r="R263" s="2" t="s">
        <v>869</v>
      </c>
    </row>
    <row r="264" spans="1:18" s="49" customFormat="1" ht="12" customHeight="1">
      <c r="A264" s="2">
        <v>6</v>
      </c>
      <c r="B264" s="2" t="s">
        <v>2134</v>
      </c>
      <c r="C264" s="2" t="s">
        <v>2134</v>
      </c>
      <c r="D264" s="2" t="s">
        <v>2135</v>
      </c>
      <c r="E264" s="2" t="s">
        <v>2136</v>
      </c>
      <c r="F264" s="2" t="s">
        <v>2118</v>
      </c>
      <c r="G264" s="2" t="s">
        <v>685</v>
      </c>
      <c r="H264" s="48">
        <v>2274155.4</v>
      </c>
      <c r="I264" s="48">
        <v>663387.4</v>
      </c>
      <c r="J264" s="51" t="s">
        <v>2137</v>
      </c>
      <c r="K264" s="2" t="s">
        <v>668</v>
      </c>
      <c r="L264" s="2" t="s">
        <v>668</v>
      </c>
      <c r="M264" s="2" t="s">
        <v>668</v>
      </c>
      <c r="N264" s="2"/>
      <c r="O264" s="2"/>
      <c r="P264" s="2"/>
      <c r="Q264" s="2"/>
      <c r="R264" s="2" t="s">
        <v>869</v>
      </c>
    </row>
    <row r="265" spans="1:18" s="49" customFormat="1" ht="12" customHeight="1">
      <c r="A265" s="293">
        <v>7</v>
      </c>
      <c r="B265" s="293" t="s">
        <v>2138</v>
      </c>
      <c r="C265" s="2" t="s">
        <v>2139</v>
      </c>
      <c r="D265" s="2" t="s">
        <v>1722</v>
      </c>
      <c r="E265" s="2" t="s">
        <v>2136</v>
      </c>
      <c r="F265" s="2" t="s">
        <v>2118</v>
      </c>
      <c r="G265" s="2" t="s">
        <v>685</v>
      </c>
      <c r="H265" s="48">
        <v>2274016</v>
      </c>
      <c r="I265" s="48">
        <v>663363</v>
      </c>
      <c r="J265" s="51">
        <v>1.82</v>
      </c>
      <c r="K265" s="293" t="s">
        <v>668</v>
      </c>
      <c r="L265" s="2" t="s">
        <v>668</v>
      </c>
      <c r="M265" s="2" t="s">
        <v>668</v>
      </c>
      <c r="N265" s="2"/>
      <c r="O265" s="2"/>
      <c r="P265" s="2"/>
      <c r="Q265" s="2"/>
      <c r="R265" s="2" t="s">
        <v>869</v>
      </c>
    </row>
    <row r="266" spans="1:18" s="49" customFormat="1" ht="12" customHeight="1">
      <c r="A266" s="293"/>
      <c r="B266" s="293"/>
      <c r="C266" s="2" t="s">
        <v>2140</v>
      </c>
      <c r="D266" s="2" t="s">
        <v>1722</v>
      </c>
      <c r="E266" s="2" t="s">
        <v>2136</v>
      </c>
      <c r="F266" s="2" t="s">
        <v>2118</v>
      </c>
      <c r="G266" s="2" t="s">
        <v>685</v>
      </c>
      <c r="H266" s="48">
        <v>2274173</v>
      </c>
      <c r="I266" s="48">
        <v>663167</v>
      </c>
      <c r="J266" s="51">
        <v>1</v>
      </c>
      <c r="K266" s="293"/>
      <c r="L266" s="2" t="s">
        <v>668</v>
      </c>
      <c r="M266" s="2" t="s">
        <v>668</v>
      </c>
      <c r="N266" s="2"/>
      <c r="O266" s="2"/>
      <c r="P266" s="2"/>
      <c r="Q266" s="2"/>
      <c r="R266" s="2" t="s">
        <v>869</v>
      </c>
    </row>
    <row r="267" spans="1:18" s="49" customFormat="1" ht="12" customHeight="1">
      <c r="A267" s="293"/>
      <c r="B267" s="293"/>
      <c r="C267" s="2" t="s">
        <v>2141</v>
      </c>
      <c r="D267" s="2" t="s">
        <v>1722</v>
      </c>
      <c r="E267" s="2" t="s">
        <v>2136</v>
      </c>
      <c r="F267" s="2" t="s">
        <v>2118</v>
      </c>
      <c r="G267" s="2" t="s">
        <v>685</v>
      </c>
      <c r="H267" s="48">
        <v>2274510</v>
      </c>
      <c r="I267" s="48">
        <v>662756</v>
      </c>
      <c r="J267" s="51">
        <v>0.82</v>
      </c>
      <c r="K267" s="293"/>
      <c r="L267" s="2" t="s">
        <v>668</v>
      </c>
      <c r="M267" s="2" t="s">
        <v>668</v>
      </c>
      <c r="N267" s="2"/>
      <c r="O267" s="2"/>
      <c r="P267" s="2"/>
      <c r="Q267" s="2"/>
      <c r="R267" s="2" t="s">
        <v>869</v>
      </c>
    </row>
    <row r="268" spans="1:18" s="49" customFormat="1" ht="12" customHeight="1">
      <c r="A268" s="293"/>
      <c r="B268" s="293"/>
      <c r="C268" s="2" t="s">
        <v>2142</v>
      </c>
      <c r="D268" s="2" t="s">
        <v>1722</v>
      </c>
      <c r="E268" s="2" t="s">
        <v>2136</v>
      </c>
      <c r="F268" s="2" t="s">
        <v>2118</v>
      </c>
      <c r="G268" s="2" t="s">
        <v>685</v>
      </c>
      <c r="H268" s="48">
        <v>2274564</v>
      </c>
      <c r="I268" s="48">
        <v>662481</v>
      </c>
      <c r="J268" s="51">
        <v>0.88</v>
      </c>
      <c r="K268" s="293"/>
      <c r="L268" s="2" t="s">
        <v>668</v>
      </c>
      <c r="M268" s="2" t="s">
        <v>668</v>
      </c>
      <c r="N268" s="2"/>
      <c r="O268" s="2"/>
      <c r="P268" s="2"/>
      <c r="Q268" s="2"/>
      <c r="R268" s="2" t="s">
        <v>869</v>
      </c>
    </row>
    <row r="269" spans="1:18" s="49" customFormat="1" ht="12" customHeight="1">
      <c r="A269" s="293">
        <v>8</v>
      </c>
      <c r="B269" s="293" t="s">
        <v>2143</v>
      </c>
      <c r="C269" s="2" t="s">
        <v>2143</v>
      </c>
      <c r="D269" s="2" t="s">
        <v>1722</v>
      </c>
      <c r="E269" s="2" t="s">
        <v>585</v>
      </c>
      <c r="F269" s="2" t="s">
        <v>686</v>
      </c>
      <c r="G269" s="2" t="s">
        <v>685</v>
      </c>
      <c r="H269" s="55">
        <v>2266528.57</v>
      </c>
      <c r="I269" s="55">
        <v>645352.67</v>
      </c>
      <c r="J269" s="50"/>
      <c r="K269" s="293" t="s">
        <v>668</v>
      </c>
      <c r="L269" s="2"/>
      <c r="M269" s="2"/>
      <c r="N269" s="2"/>
      <c r="O269" s="2"/>
      <c r="P269" s="2" t="s">
        <v>668</v>
      </c>
      <c r="Q269" s="50"/>
      <c r="R269" s="2" t="s">
        <v>1067</v>
      </c>
    </row>
    <row r="270" spans="1:18" s="49" customFormat="1" ht="12" customHeight="1">
      <c r="A270" s="293"/>
      <c r="B270" s="293"/>
      <c r="C270" s="2" t="s">
        <v>2144</v>
      </c>
      <c r="D270" s="2" t="s">
        <v>1719</v>
      </c>
      <c r="E270" s="2" t="s">
        <v>585</v>
      </c>
      <c r="F270" s="2" t="s">
        <v>686</v>
      </c>
      <c r="G270" s="2" t="s">
        <v>685</v>
      </c>
      <c r="H270" s="55">
        <v>2266528.66</v>
      </c>
      <c r="I270" s="55">
        <v>645352.56</v>
      </c>
      <c r="J270" s="50"/>
      <c r="K270" s="293"/>
      <c r="L270" s="2"/>
      <c r="M270" s="2"/>
      <c r="N270" s="2"/>
      <c r="O270" s="2"/>
      <c r="P270" s="2" t="s">
        <v>668</v>
      </c>
      <c r="Q270" s="50"/>
      <c r="R270" s="2" t="s">
        <v>1067</v>
      </c>
    </row>
    <row r="271" spans="1:18" s="49" customFormat="1" ht="12" customHeight="1">
      <c r="A271" s="293"/>
      <c r="B271" s="293"/>
      <c r="C271" s="2" t="s">
        <v>2145</v>
      </c>
      <c r="D271" s="2" t="s">
        <v>875</v>
      </c>
      <c r="E271" s="2" t="s">
        <v>585</v>
      </c>
      <c r="F271" s="2" t="s">
        <v>686</v>
      </c>
      <c r="G271" s="2" t="s">
        <v>685</v>
      </c>
      <c r="H271" s="55">
        <v>2266528.75</v>
      </c>
      <c r="I271" s="55">
        <v>645352.47</v>
      </c>
      <c r="J271" s="50"/>
      <c r="K271" s="293"/>
      <c r="L271" s="2"/>
      <c r="M271" s="2"/>
      <c r="N271" s="2"/>
      <c r="O271" s="2"/>
      <c r="P271" s="2" t="s">
        <v>668</v>
      </c>
      <c r="Q271" s="50"/>
      <c r="R271" s="2" t="s">
        <v>1067</v>
      </c>
    </row>
    <row r="272" spans="1:18" s="49" customFormat="1" ht="12" customHeight="1">
      <c r="A272" s="293">
        <v>9</v>
      </c>
      <c r="B272" s="293" t="s">
        <v>2146</v>
      </c>
      <c r="C272" s="2" t="s">
        <v>2146</v>
      </c>
      <c r="D272" s="2" t="s">
        <v>1770</v>
      </c>
      <c r="E272" s="2" t="s">
        <v>586</v>
      </c>
      <c r="F272" s="2" t="s">
        <v>2077</v>
      </c>
      <c r="G272" s="2" t="s">
        <v>685</v>
      </c>
      <c r="H272" s="55">
        <v>2258687.68</v>
      </c>
      <c r="I272" s="55">
        <v>654651.01</v>
      </c>
      <c r="J272" s="50"/>
      <c r="K272" s="293" t="s">
        <v>668</v>
      </c>
      <c r="L272" s="2"/>
      <c r="M272" s="2"/>
      <c r="N272" s="2"/>
      <c r="O272" s="2"/>
      <c r="P272" s="2" t="s">
        <v>668</v>
      </c>
      <c r="Q272" s="50"/>
      <c r="R272" s="2" t="s">
        <v>1067</v>
      </c>
    </row>
    <row r="273" spans="1:18" s="49" customFormat="1" ht="12" customHeight="1">
      <c r="A273" s="293"/>
      <c r="B273" s="293"/>
      <c r="C273" s="2" t="s">
        <v>2147</v>
      </c>
      <c r="D273" s="2" t="s">
        <v>1719</v>
      </c>
      <c r="E273" s="2" t="s">
        <v>586</v>
      </c>
      <c r="F273" s="2" t="s">
        <v>2077</v>
      </c>
      <c r="G273" s="2" t="s">
        <v>685</v>
      </c>
      <c r="H273" s="55">
        <v>2258687.69</v>
      </c>
      <c r="I273" s="55">
        <v>654651</v>
      </c>
      <c r="J273" s="50"/>
      <c r="K273" s="293"/>
      <c r="L273" s="2"/>
      <c r="M273" s="2"/>
      <c r="N273" s="2"/>
      <c r="O273" s="2"/>
      <c r="P273" s="2" t="s">
        <v>668</v>
      </c>
      <c r="Q273" s="50"/>
      <c r="R273" s="2" t="s">
        <v>1067</v>
      </c>
    </row>
    <row r="274" spans="1:18" s="49" customFormat="1" ht="12" customHeight="1">
      <c r="A274" s="293"/>
      <c r="B274" s="293"/>
      <c r="C274" s="2" t="s">
        <v>2148</v>
      </c>
      <c r="D274" s="2" t="s">
        <v>875</v>
      </c>
      <c r="E274" s="2" t="s">
        <v>586</v>
      </c>
      <c r="F274" s="2" t="s">
        <v>2077</v>
      </c>
      <c r="G274" s="2" t="s">
        <v>685</v>
      </c>
      <c r="H274" s="55">
        <v>2258687.7</v>
      </c>
      <c r="I274" s="55">
        <v>654650.99</v>
      </c>
      <c r="J274" s="50"/>
      <c r="K274" s="293"/>
      <c r="L274" s="2"/>
      <c r="M274" s="2"/>
      <c r="N274" s="2"/>
      <c r="O274" s="2"/>
      <c r="P274" s="2" t="s">
        <v>668</v>
      </c>
      <c r="Q274" s="50"/>
      <c r="R274" s="2" t="s">
        <v>1067</v>
      </c>
    </row>
    <row r="275" spans="1:18" s="49" customFormat="1" ht="12" customHeight="1">
      <c r="A275" s="293">
        <v>10</v>
      </c>
      <c r="B275" s="293" t="s">
        <v>2149</v>
      </c>
      <c r="C275" s="2" t="s">
        <v>2149</v>
      </c>
      <c r="D275" s="2" t="s">
        <v>1770</v>
      </c>
      <c r="E275" s="2" t="s">
        <v>2150</v>
      </c>
      <c r="F275" s="2" t="s">
        <v>2151</v>
      </c>
      <c r="G275" s="2" t="s">
        <v>685</v>
      </c>
      <c r="H275" s="55">
        <v>2256435.66</v>
      </c>
      <c r="I275" s="55">
        <v>634137.43</v>
      </c>
      <c r="J275" s="50"/>
      <c r="K275" s="293" t="s">
        <v>668</v>
      </c>
      <c r="L275" s="2"/>
      <c r="M275" s="2"/>
      <c r="N275" s="2"/>
      <c r="O275" s="2"/>
      <c r="P275" s="2" t="s">
        <v>668</v>
      </c>
      <c r="Q275" s="50"/>
      <c r="R275" s="2" t="s">
        <v>1067</v>
      </c>
    </row>
    <row r="276" spans="1:18" s="49" customFormat="1" ht="12" customHeight="1">
      <c r="A276" s="293"/>
      <c r="B276" s="293"/>
      <c r="C276" s="2" t="s">
        <v>2152</v>
      </c>
      <c r="D276" s="2" t="s">
        <v>1719</v>
      </c>
      <c r="E276" s="2" t="s">
        <v>2150</v>
      </c>
      <c r="F276" s="2" t="s">
        <v>2151</v>
      </c>
      <c r="G276" s="2" t="s">
        <v>685</v>
      </c>
      <c r="H276" s="55">
        <v>2256435.69</v>
      </c>
      <c r="I276" s="55">
        <v>634137.48</v>
      </c>
      <c r="J276" s="50"/>
      <c r="K276" s="293"/>
      <c r="L276" s="2"/>
      <c r="M276" s="2"/>
      <c r="N276" s="2"/>
      <c r="O276" s="2"/>
      <c r="P276" s="2" t="s">
        <v>668</v>
      </c>
      <c r="Q276" s="50"/>
      <c r="R276" s="2" t="s">
        <v>1067</v>
      </c>
    </row>
    <row r="277" spans="1:18" s="49" customFormat="1" ht="12" customHeight="1">
      <c r="A277" s="293">
        <v>11</v>
      </c>
      <c r="B277" s="293" t="s">
        <v>2153</v>
      </c>
      <c r="C277" s="2" t="s">
        <v>2153</v>
      </c>
      <c r="D277" s="2" t="s">
        <v>1770</v>
      </c>
      <c r="E277" s="2" t="s">
        <v>2154</v>
      </c>
      <c r="F277" s="2" t="s">
        <v>2155</v>
      </c>
      <c r="G277" s="2" t="s">
        <v>685</v>
      </c>
      <c r="H277" s="55">
        <v>2250124.13</v>
      </c>
      <c r="I277" s="55">
        <v>645949.7</v>
      </c>
      <c r="J277" s="50"/>
      <c r="K277" s="293" t="s">
        <v>668</v>
      </c>
      <c r="L277" s="2"/>
      <c r="M277" s="2"/>
      <c r="N277" s="2"/>
      <c r="O277" s="2"/>
      <c r="P277" s="2" t="s">
        <v>668</v>
      </c>
      <c r="Q277" s="50"/>
      <c r="R277" s="2" t="s">
        <v>1067</v>
      </c>
    </row>
    <row r="278" spans="1:18" s="49" customFormat="1" ht="12" customHeight="1">
      <c r="A278" s="293"/>
      <c r="B278" s="293"/>
      <c r="C278" s="2" t="s">
        <v>2156</v>
      </c>
      <c r="D278" s="2" t="s">
        <v>1719</v>
      </c>
      <c r="E278" s="2" t="s">
        <v>2154</v>
      </c>
      <c r="F278" s="2" t="s">
        <v>2155</v>
      </c>
      <c r="G278" s="2" t="s">
        <v>685</v>
      </c>
      <c r="H278" s="55">
        <v>2250124.27</v>
      </c>
      <c r="I278" s="55">
        <v>645949.86</v>
      </c>
      <c r="J278" s="50"/>
      <c r="K278" s="293"/>
      <c r="L278" s="2"/>
      <c r="M278" s="2"/>
      <c r="N278" s="2"/>
      <c r="O278" s="2"/>
      <c r="P278" s="2" t="s">
        <v>668</v>
      </c>
      <c r="Q278" s="50"/>
      <c r="R278" s="2" t="s">
        <v>1067</v>
      </c>
    </row>
    <row r="279" spans="1:18" s="54" customFormat="1" ht="12.75" customHeight="1">
      <c r="A279" s="8" t="s">
        <v>923</v>
      </c>
      <c r="B279" s="52">
        <f>COUNTA(B254:B278)</f>
        <v>11</v>
      </c>
      <c r="C279" s="52">
        <f>COUNTA(C254:C278)</f>
        <v>25</v>
      </c>
      <c r="D279" s="8"/>
      <c r="E279" s="8"/>
      <c r="F279" s="8"/>
      <c r="G279" s="8"/>
      <c r="H279" s="53"/>
      <c r="I279" s="53"/>
      <c r="J279" s="8"/>
      <c r="K279" s="52">
        <f>COUNTA(K254:K278)</f>
        <v>11</v>
      </c>
      <c r="L279" s="52">
        <f>COUNTA(L254:L278)</f>
        <v>13</v>
      </c>
      <c r="M279" s="52">
        <f>COUNTA(M254:M278)</f>
        <v>13</v>
      </c>
      <c r="N279" s="20">
        <f>COUNTA(M254:M278)-COUNTA(L254:L278)</f>
        <v>0</v>
      </c>
      <c r="O279" s="8">
        <f>COUNTIF(O254:O278,"x")</f>
        <v>0</v>
      </c>
      <c r="P279" s="8">
        <f>COUNTIF(P254:P278,"x")</f>
        <v>12</v>
      </c>
      <c r="Q279" s="8">
        <f>COUNTIF(Q254:Q278,"x")</f>
        <v>0</v>
      </c>
      <c r="R279" s="8"/>
    </row>
    <row r="280" spans="1:18" s="49" customFormat="1" ht="12.75" customHeight="1">
      <c r="A280" s="143" t="s">
        <v>579</v>
      </c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238"/>
    </row>
    <row r="281" spans="1:18" s="49" customFormat="1" ht="12.75" customHeight="1">
      <c r="A281" s="290">
        <v>1</v>
      </c>
      <c r="B281" s="290" t="s">
        <v>2157</v>
      </c>
      <c r="C281" s="2" t="s">
        <v>2157</v>
      </c>
      <c r="D281" s="2" t="s">
        <v>1722</v>
      </c>
      <c r="E281" s="2" t="s">
        <v>2158</v>
      </c>
      <c r="F281" s="2" t="s">
        <v>2159</v>
      </c>
      <c r="G281" s="2" t="s">
        <v>682</v>
      </c>
      <c r="H281" s="48">
        <v>2319835.3</v>
      </c>
      <c r="I281" s="48">
        <v>654980.7</v>
      </c>
      <c r="J281" s="51">
        <v>0.95</v>
      </c>
      <c r="K281" s="290" t="s">
        <v>668</v>
      </c>
      <c r="L281" s="2" t="s">
        <v>668</v>
      </c>
      <c r="M281" s="2" t="s">
        <v>668</v>
      </c>
      <c r="N281" s="2"/>
      <c r="O281" s="2"/>
      <c r="P281" s="2"/>
      <c r="Q281" s="2"/>
      <c r="R281" s="2" t="s">
        <v>869</v>
      </c>
    </row>
    <row r="282" spans="1:18" ht="12.75" customHeight="1">
      <c r="A282" s="291"/>
      <c r="B282" s="291"/>
      <c r="C282" s="57" t="s">
        <v>2160</v>
      </c>
      <c r="D282" s="57" t="s">
        <v>1434</v>
      </c>
      <c r="E282" s="57" t="s">
        <v>2161</v>
      </c>
      <c r="F282" s="57" t="s">
        <v>2159</v>
      </c>
      <c r="G282" s="57" t="s">
        <v>682</v>
      </c>
      <c r="H282" s="48">
        <v>2319835.3</v>
      </c>
      <c r="I282" s="48">
        <v>654980.7</v>
      </c>
      <c r="J282" s="51">
        <v>0.95</v>
      </c>
      <c r="K282" s="291"/>
      <c r="L282" s="127"/>
      <c r="M282" s="127"/>
      <c r="N282" s="127"/>
      <c r="O282" s="175"/>
      <c r="P282" s="57" t="s">
        <v>668</v>
      </c>
      <c r="Q282" s="57"/>
      <c r="R282" s="2" t="s">
        <v>1067</v>
      </c>
    </row>
    <row r="283" spans="1:18" s="49" customFormat="1" ht="12.75" customHeight="1">
      <c r="A283" s="293">
        <v>2</v>
      </c>
      <c r="B283" s="293" t="s">
        <v>2162</v>
      </c>
      <c r="C283" s="2" t="s">
        <v>2162</v>
      </c>
      <c r="D283" s="2" t="s">
        <v>1722</v>
      </c>
      <c r="E283" s="2" t="s">
        <v>687</v>
      </c>
      <c r="F283" s="2" t="s">
        <v>688</v>
      </c>
      <c r="G283" s="2" t="s">
        <v>682</v>
      </c>
      <c r="H283" s="48">
        <v>2311893.899</v>
      </c>
      <c r="I283" s="48">
        <v>644788.056</v>
      </c>
      <c r="J283" s="51">
        <v>1.865</v>
      </c>
      <c r="K283" s="293" t="s">
        <v>668</v>
      </c>
      <c r="L283" s="2" t="s">
        <v>668</v>
      </c>
      <c r="M283" s="2" t="s">
        <v>668</v>
      </c>
      <c r="N283" s="2"/>
      <c r="O283" s="2"/>
      <c r="P283" s="2"/>
      <c r="Q283" s="2"/>
      <c r="R283" s="2" t="s">
        <v>869</v>
      </c>
    </row>
    <row r="284" spans="1:18" s="49" customFormat="1" ht="12.75" customHeight="1">
      <c r="A284" s="293"/>
      <c r="B284" s="293"/>
      <c r="C284" s="2" t="s">
        <v>2163</v>
      </c>
      <c r="D284" s="2" t="s">
        <v>1719</v>
      </c>
      <c r="E284" s="2" t="s">
        <v>687</v>
      </c>
      <c r="F284" s="2" t="s">
        <v>688</v>
      </c>
      <c r="G284" s="2" t="s">
        <v>682</v>
      </c>
      <c r="H284" s="48">
        <v>2311893.899</v>
      </c>
      <c r="I284" s="48">
        <v>644788.056</v>
      </c>
      <c r="J284" s="51">
        <v>1.865</v>
      </c>
      <c r="K284" s="293"/>
      <c r="L284" s="2" t="s">
        <v>668</v>
      </c>
      <c r="M284" s="2" t="s">
        <v>668</v>
      </c>
      <c r="N284" s="2"/>
      <c r="O284" s="2"/>
      <c r="P284" s="2"/>
      <c r="Q284" s="2"/>
      <c r="R284" s="2" t="s">
        <v>869</v>
      </c>
    </row>
    <row r="285" spans="1:18" s="49" customFormat="1" ht="12.75" customHeight="1">
      <c r="A285" s="2">
        <v>3</v>
      </c>
      <c r="B285" s="2" t="s">
        <v>2164</v>
      </c>
      <c r="C285" s="2" t="s">
        <v>2164</v>
      </c>
      <c r="D285" s="2" t="s">
        <v>1722</v>
      </c>
      <c r="E285" s="2" t="s">
        <v>687</v>
      </c>
      <c r="F285" s="2" t="s">
        <v>688</v>
      </c>
      <c r="G285" s="2" t="s">
        <v>682</v>
      </c>
      <c r="H285" s="48">
        <v>2311167.7</v>
      </c>
      <c r="I285" s="48">
        <v>642962.5</v>
      </c>
      <c r="J285" s="51">
        <v>3</v>
      </c>
      <c r="K285" s="2" t="s">
        <v>668</v>
      </c>
      <c r="L285" s="2" t="s">
        <v>668</v>
      </c>
      <c r="M285" s="2" t="s">
        <v>668</v>
      </c>
      <c r="N285" s="2"/>
      <c r="O285" s="2"/>
      <c r="P285" s="2"/>
      <c r="Q285" s="2"/>
      <c r="R285" s="2" t="s">
        <v>869</v>
      </c>
    </row>
    <row r="286" spans="1:18" s="49" customFormat="1" ht="12.75" customHeight="1">
      <c r="A286" s="2">
        <v>4</v>
      </c>
      <c r="B286" s="2" t="s">
        <v>2165</v>
      </c>
      <c r="C286" s="2" t="s">
        <v>2165</v>
      </c>
      <c r="D286" s="2" t="s">
        <v>1722</v>
      </c>
      <c r="E286" s="50" t="s">
        <v>2166</v>
      </c>
      <c r="F286" s="2" t="s">
        <v>2167</v>
      </c>
      <c r="G286" s="2" t="s">
        <v>682</v>
      </c>
      <c r="H286" s="48">
        <v>2310807.8</v>
      </c>
      <c r="I286" s="48">
        <v>642718.6</v>
      </c>
      <c r="J286" s="51">
        <v>2.13</v>
      </c>
      <c r="K286" s="2" t="s">
        <v>668</v>
      </c>
      <c r="L286" s="2" t="s">
        <v>668</v>
      </c>
      <c r="M286" s="2" t="s">
        <v>668</v>
      </c>
      <c r="N286" s="2"/>
      <c r="O286" s="2"/>
      <c r="P286" s="2"/>
      <c r="Q286" s="2"/>
      <c r="R286" s="2" t="s">
        <v>869</v>
      </c>
    </row>
    <row r="287" spans="1:18" s="49" customFormat="1" ht="12.75" customHeight="1">
      <c r="A287" s="293">
        <v>5</v>
      </c>
      <c r="B287" s="293" t="s">
        <v>2168</v>
      </c>
      <c r="C287" s="2" t="s">
        <v>2168</v>
      </c>
      <c r="D287" s="2" t="s">
        <v>1770</v>
      </c>
      <c r="E287" s="2" t="s">
        <v>2169</v>
      </c>
      <c r="F287" s="2" t="s">
        <v>2167</v>
      </c>
      <c r="G287" s="2" t="s">
        <v>682</v>
      </c>
      <c r="H287" s="48">
        <v>2309573.3</v>
      </c>
      <c r="I287" s="48">
        <v>641097.3</v>
      </c>
      <c r="J287" s="51">
        <v>2.17</v>
      </c>
      <c r="K287" s="293" t="s">
        <v>668</v>
      </c>
      <c r="L287" s="2" t="s">
        <v>668</v>
      </c>
      <c r="M287" s="2" t="s">
        <v>668</v>
      </c>
      <c r="N287" s="2"/>
      <c r="O287" s="2"/>
      <c r="P287" s="2"/>
      <c r="Q287" s="2"/>
      <c r="R287" s="2" t="s">
        <v>869</v>
      </c>
    </row>
    <row r="288" spans="1:18" s="49" customFormat="1" ht="12.75" customHeight="1">
      <c r="A288" s="293"/>
      <c r="B288" s="293"/>
      <c r="C288" s="2" t="s">
        <v>2170</v>
      </c>
      <c r="D288" s="2" t="s">
        <v>1719</v>
      </c>
      <c r="E288" s="2" t="s">
        <v>2169</v>
      </c>
      <c r="F288" s="2" t="s">
        <v>2167</v>
      </c>
      <c r="G288" s="2" t="s">
        <v>682</v>
      </c>
      <c r="H288" s="48">
        <v>2309573.3</v>
      </c>
      <c r="I288" s="48">
        <v>641097.3</v>
      </c>
      <c r="J288" s="51">
        <v>2.17</v>
      </c>
      <c r="K288" s="293"/>
      <c r="L288" s="2" t="s">
        <v>668</v>
      </c>
      <c r="M288" s="2" t="s">
        <v>668</v>
      </c>
      <c r="N288" s="2"/>
      <c r="O288" s="2"/>
      <c r="P288" s="2"/>
      <c r="Q288" s="2"/>
      <c r="R288" s="2" t="s">
        <v>869</v>
      </c>
    </row>
    <row r="289" spans="1:18" s="49" customFormat="1" ht="12.75" customHeight="1">
      <c r="A289" s="2">
        <v>6</v>
      </c>
      <c r="B289" s="2" t="s">
        <v>2171</v>
      </c>
      <c r="C289" s="2" t="s">
        <v>2171</v>
      </c>
      <c r="D289" s="2" t="s">
        <v>875</v>
      </c>
      <c r="E289" s="2" t="s">
        <v>2172</v>
      </c>
      <c r="F289" s="2" t="s">
        <v>1969</v>
      </c>
      <c r="G289" s="2" t="s">
        <v>682</v>
      </c>
      <c r="H289" s="48">
        <v>2246462</v>
      </c>
      <c r="I289" s="48">
        <v>636315</v>
      </c>
      <c r="J289" s="51">
        <v>3.385</v>
      </c>
      <c r="K289" s="2" t="s">
        <v>668</v>
      </c>
      <c r="L289" s="2" t="s">
        <v>668</v>
      </c>
      <c r="M289" s="2" t="s">
        <v>668</v>
      </c>
      <c r="N289" s="2"/>
      <c r="O289" s="2"/>
      <c r="P289" s="2"/>
      <c r="Q289" s="2"/>
      <c r="R289" s="2" t="s">
        <v>869</v>
      </c>
    </row>
    <row r="290" spans="1:18" s="49" customFormat="1" ht="12.75" customHeight="1">
      <c r="A290" s="293">
        <v>7</v>
      </c>
      <c r="B290" s="293" t="s">
        <v>2173</v>
      </c>
      <c r="C290" s="2" t="s">
        <v>2174</v>
      </c>
      <c r="D290" s="2" t="s">
        <v>1722</v>
      </c>
      <c r="E290" s="2" t="s">
        <v>2169</v>
      </c>
      <c r="F290" s="2" t="s">
        <v>2167</v>
      </c>
      <c r="G290" s="2" t="s">
        <v>682</v>
      </c>
      <c r="H290" s="48">
        <v>2309979</v>
      </c>
      <c r="I290" s="48">
        <v>641800</v>
      </c>
      <c r="J290" s="51">
        <v>1.22</v>
      </c>
      <c r="K290" s="293" t="s">
        <v>668</v>
      </c>
      <c r="L290" s="2" t="s">
        <v>668</v>
      </c>
      <c r="M290" s="2" t="s">
        <v>668</v>
      </c>
      <c r="N290" s="2"/>
      <c r="O290" s="2"/>
      <c r="P290" s="2"/>
      <c r="Q290" s="2"/>
      <c r="R290" s="2" t="s">
        <v>869</v>
      </c>
    </row>
    <row r="291" spans="1:18" s="49" customFormat="1" ht="12.75" customHeight="1">
      <c r="A291" s="293"/>
      <c r="B291" s="293"/>
      <c r="C291" s="2" t="s">
        <v>2175</v>
      </c>
      <c r="D291" s="2" t="s">
        <v>1722</v>
      </c>
      <c r="E291" s="50" t="s">
        <v>2166</v>
      </c>
      <c r="F291" s="2" t="s">
        <v>2167</v>
      </c>
      <c r="G291" s="2" t="s">
        <v>682</v>
      </c>
      <c r="H291" s="48">
        <v>2310208</v>
      </c>
      <c r="I291" s="48">
        <v>642375</v>
      </c>
      <c r="J291" s="51">
        <v>2.08</v>
      </c>
      <c r="K291" s="293"/>
      <c r="L291" s="2" t="s">
        <v>668</v>
      </c>
      <c r="M291" s="2" t="s">
        <v>668</v>
      </c>
      <c r="N291" s="2"/>
      <c r="O291" s="2"/>
      <c r="P291" s="2"/>
      <c r="Q291" s="2"/>
      <c r="R291" s="2" t="s">
        <v>869</v>
      </c>
    </row>
    <row r="292" spans="1:18" s="49" customFormat="1" ht="14.25" customHeight="1">
      <c r="A292" s="293"/>
      <c r="B292" s="293"/>
      <c r="C292" s="2" t="s">
        <v>2176</v>
      </c>
      <c r="D292" s="2" t="s">
        <v>1722</v>
      </c>
      <c r="E292" s="50" t="s">
        <v>2166</v>
      </c>
      <c r="F292" s="2" t="s">
        <v>2167</v>
      </c>
      <c r="G292" s="2" t="s">
        <v>682</v>
      </c>
      <c r="H292" s="48">
        <v>2310659</v>
      </c>
      <c r="I292" s="48">
        <v>642673</v>
      </c>
      <c r="J292" s="51">
        <v>1.5</v>
      </c>
      <c r="K292" s="293"/>
      <c r="L292" s="2" t="s">
        <v>668</v>
      </c>
      <c r="M292" s="2" t="s">
        <v>668</v>
      </c>
      <c r="N292" s="2"/>
      <c r="O292" s="2"/>
      <c r="P292" s="2"/>
      <c r="Q292" s="2"/>
      <c r="R292" s="2" t="s">
        <v>869</v>
      </c>
    </row>
    <row r="293" spans="1:18" s="49" customFormat="1" ht="14.25" customHeight="1">
      <c r="A293" s="293"/>
      <c r="B293" s="293"/>
      <c r="C293" s="2" t="s">
        <v>2177</v>
      </c>
      <c r="D293" s="2" t="s">
        <v>1722</v>
      </c>
      <c r="E293" s="50" t="s">
        <v>687</v>
      </c>
      <c r="F293" s="50" t="s">
        <v>2158</v>
      </c>
      <c r="G293" s="2" t="s">
        <v>682</v>
      </c>
      <c r="H293" s="48">
        <v>2311234</v>
      </c>
      <c r="I293" s="48">
        <v>643489</v>
      </c>
      <c r="J293" s="51">
        <v>1.79</v>
      </c>
      <c r="K293" s="293"/>
      <c r="L293" s="2" t="s">
        <v>668</v>
      </c>
      <c r="M293" s="2" t="s">
        <v>668</v>
      </c>
      <c r="N293" s="2"/>
      <c r="O293" s="2"/>
      <c r="P293" s="2"/>
      <c r="Q293" s="2"/>
      <c r="R293" s="2" t="s">
        <v>869</v>
      </c>
    </row>
    <row r="294" spans="1:18" s="49" customFormat="1" ht="14.25" customHeight="1">
      <c r="A294" s="293"/>
      <c r="B294" s="293"/>
      <c r="C294" s="2" t="s">
        <v>2178</v>
      </c>
      <c r="D294" s="2" t="s">
        <v>1722</v>
      </c>
      <c r="E294" s="50" t="s">
        <v>687</v>
      </c>
      <c r="F294" s="50" t="s">
        <v>2158</v>
      </c>
      <c r="G294" s="2" t="s">
        <v>682</v>
      </c>
      <c r="H294" s="48">
        <v>2311595</v>
      </c>
      <c r="I294" s="48">
        <v>643918</v>
      </c>
      <c r="J294" s="51">
        <v>1.61</v>
      </c>
      <c r="K294" s="293"/>
      <c r="L294" s="2" t="s">
        <v>668</v>
      </c>
      <c r="M294" s="2" t="s">
        <v>668</v>
      </c>
      <c r="N294" s="2"/>
      <c r="O294" s="2"/>
      <c r="P294" s="2"/>
      <c r="Q294" s="2"/>
      <c r="R294" s="2" t="s">
        <v>869</v>
      </c>
    </row>
    <row r="295" spans="1:18" s="49" customFormat="1" ht="14.25" customHeight="1">
      <c r="A295" s="293"/>
      <c r="B295" s="293"/>
      <c r="C295" s="2" t="s">
        <v>2179</v>
      </c>
      <c r="D295" s="2" t="s">
        <v>1722</v>
      </c>
      <c r="E295" s="50" t="s">
        <v>687</v>
      </c>
      <c r="F295" s="50" t="s">
        <v>2158</v>
      </c>
      <c r="G295" s="2" t="s">
        <v>682</v>
      </c>
      <c r="H295" s="48">
        <v>2311754</v>
      </c>
      <c r="I295" s="48">
        <v>644271</v>
      </c>
      <c r="J295" s="51">
        <v>1.46</v>
      </c>
      <c r="K295" s="293"/>
      <c r="L295" s="2" t="s">
        <v>668</v>
      </c>
      <c r="M295" s="2" t="s">
        <v>668</v>
      </c>
      <c r="N295" s="2"/>
      <c r="O295" s="2"/>
      <c r="P295" s="2"/>
      <c r="Q295" s="2"/>
      <c r="R295" s="2" t="s">
        <v>869</v>
      </c>
    </row>
    <row r="296" spans="1:18" s="49" customFormat="1" ht="14.25" customHeight="1">
      <c r="A296" s="2">
        <v>8</v>
      </c>
      <c r="B296" s="2" t="s">
        <v>2180</v>
      </c>
      <c r="C296" s="2" t="s">
        <v>2180</v>
      </c>
      <c r="D296" s="2" t="s">
        <v>892</v>
      </c>
      <c r="E296" s="50" t="s">
        <v>687</v>
      </c>
      <c r="F296" s="50" t="s">
        <v>2158</v>
      </c>
      <c r="G296" s="2" t="s">
        <v>682</v>
      </c>
      <c r="H296" s="48">
        <v>2310461</v>
      </c>
      <c r="I296" s="48">
        <v>644601.9</v>
      </c>
      <c r="J296" s="51">
        <v>2.74</v>
      </c>
      <c r="K296" s="2" t="s">
        <v>668</v>
      </c>
      <c r="L296" s="2" t="s">
        <v>668</v>
      </c>
      <c r="M296" s="2" t="s">
        <v>668</v>
      </c>
      <c r="N296" s="2"/>
      <c r="O296" s="2"/>
      <c r="P296" s="2"/>
      <c r="Q296" s="2"/>
      <c r="R296" s="2" t="s">
        <v>869</v>
      </c>
    </row>
    <row r="297" spans="1:18" s="49" customFormat="1" ht="14.25" customHeight="1">
      <c r="A297" s="293">
        <v>9</v>
      </c>
      <c r="B297" s="293" t="s">
        <v>2181</v>
      </c>
      <c r="C297" s="2" t="s">
        <v>2181</v>
      </c>
      <c r="D297" s="2" t="s">
        <v>1770</v>
      </c>
      <c r="E297" s="2" t="s">
        <v>587</v>
      </c>
      <c r="F297" s="2" t="s">
        <v>2182</v>
      </c>
      <c r="G297" s="2" t="s">
        <v>682</v>
      </c>
      <c r="H297" s="55">
        <v>2293045.91</v>
      </c>
      <c r="I297" s="55">
        <v>646140.79</v>
      </c>
      <c r="J297" s="50"/>
      <c r="K297" s="293" t="s">
        <v>668</v>
      </c>
      <c r="L297" s="2"/>
      <c r="M297" s="2"/>
      <c r="N297" s="2"/>
      <c r="O297" s="2" t="s">
        <v>668</v>
      </c>
      <c r="P297" s="56"/>
      <c r="Q297" s="50"/>
      <c r="R297" s="2" t="s">
        <v>1067</v>
      </c>
    </row>
    <row r="298" spans="1:18" s="49" customFormat="1" ht="14.25" customHeight="1">
      <c r="A298" s="293"/>
      <c r="B298" s="293"/>
      <c r="C298" s="2" t="s">
        <v>2183</v>
      </c>
      <c r="D298" s="2" t="s">
        <v>1719</v>
      </c>
      <c r="E298" s="2" t="s">
        <v>587</v>
      </c>
      <c r="F298" s="2" t="s">
        <v>2182</v>
      </c>
      <c r="G298" s="2" t="s">
        <v>682</v>
      </c>
      <c r="H298" s="55">
        <v>2293045.95</v>
      </c>
      <c r="I298" s="55">
        <v>646140.74</v>
      </c>
      <c r="J298" s="50"/>
      <c r="K298" s="293"/>
      <c r="L298" s="2"/>
      <c r="M298" s="2"/>
      <c r="N298" s="2"/>
      <c r="O298" s="2" t="s">
        <v>668</v>
      </c>
      <c r="P298" s="56"/>
      <c r="Q298" s="50"/>
      <c r="R298" s="2" t="s">
        <v>1067</v>
      </c>
    </row>
    <row r="299" spans="1:18" s="49" customFormat="1" ht="14.25" customHeight="1">
      <c r="A299" s="293">
        <v>10</v>
      </c>
      <c r="B299" s="293" t="s">
        <v>2184</v>
      </c>
      <c r="C299" s="2" t="s">
        <v>2184</v>
      </c>
      <c r="D299" s="2" t="s">
        <v>1770</v>
      </c>
      <c r="E299" s="2" t="s">
        <v>2185</v>
      </c>
      <c r="F299" s="2" t="s">
        <v>2186</v>
      </c>
      <c r="G299" s="2" t="s">
        <v>682</v>
      </c>
      <c r="H299" s="55">
        <v>2308296.79</v>
      </c>
      <c r="I299" s="55">
        <v>629367.74</v>
      </c>
      <c r="J299" s="50"/>
      <c r="K299" s="293" t="s">
        <v>668</v>
      </c>
      <c r="L299" s="2"/>
      <c r="M299" s="2"/>
      <c r="N299" s="2"/>
      <c r="O299" s="2" t="s">
        <v>668</v>
      </c>
      <c r="P299" s="56"/>
      <c r="Q299" s="50"/>
      <c r="R299" s="2" t="s">
        <v>1067</v>
      </c>
    </row>
    <row r="300" spans="1:18" s="49" customFormat="1" ht="14.25" customHeight="1">
      <c r="A300" s="293"/>
      <c r="B300" s="293"/>
      <c r="C300" s="2" t="s">
        <v>2187</v>
      </c>
      <c r="D300" s="2" t="s">
        <v>1719</v>
      </c>
      <c r="E300" s="2" t="s">
        <v>2185</v>
      </c>
      <c r="F300" s="2" t="s">
        <v>2186</v>
      </c>
      <c r="G300" s="2" t="s">
        <v>682</v>
      </c>
      <c r="H300" s="55">
        <v>2308296.76</v>
      </c>
      <c r="I300" s="55">
        <v>629367.72</v>
      </c>
      <c r="J300" s="50"/>
      <c r="K300" s="293"/>
      <c r="L300" s="2"/>
      <c r="M300" s="2"/>
      <c r="N300" s="2"/>
      <c r="O300" s="2" t="s">
        <v>668</v>
      </c>
      <c r="P300" s="56"/>
      <c r="Q300" s="50"/>
      <c r="R300" s="2" t="s">
        <v>1067</v>
      </c>
    </row>
    <row r="301" spans="1:18" s="49" customFormat="1" ht="14.25" customHeight="1">
      <c r="A301" s="293"/>
      <c r="B301" s="293"/>
      <c r="C301" s="2" t="s">
        <v>2188</v>
      </c>
      <c r="D301" s="2" t="s">
        <v>875</v>
      </c>
      <c r="E301" s="2" t="s">
        <v>2185</v>
      </c>
      <c r="F301" s="2" t="s">
        <v>2186</v>
      </c>
      <c r="G301" s="2" t="s">
        <v>682</v>
      </c>
      <c r="H301" s="55">
        <v>2308296.73</v>
      </c>
      <c r="I301" s="55">
        <v>629367.71</v>
      </c>
      <c r="J301" s="50"/>
      <c r="K301" s="293"/>
      <c r="L301" s="2"/>
      <c r="M301" s="2"/>
      <c r="N301" s="2"/>
      <c r="O301" s="2" t="s">
        <v>668</v>
      </c>
      <c r="P301" s="56"/>
      <c r="Q301" s="50"/>
      <c r="R301" s="2" t="s">
        <v>1067</v>
      </c>
    </row>
    <row r="302" spans="1:18" s="49" customFormat="1" ht="14.25" customHeight="1">
      <c r="A302" s="293">
        <v>11</v>
      </c>
      <c r="B302" s="293" t="s">
        <v>2189</v>
      </c>
      <c r="C302" s="2" t="s">
        <v>2189</v>
      </c>
      <c r="D302" s="2" t="s">
        <v>1770</v>
      </c>
      <c r="E302" s="2" t="s">
        <v>2190</v>
      </c>
      <c r="F302" s="2" t="s">
        <v>2191</v>
      </c>
      <c r="G302" s="2" t="s">
        <v>682</v>
      </c>
      <c r="H302" s="55">
        <v>2330650.46</v>
      </c>
      <c r="I302" s="55">
        <v>640632.23</v>
      </c>
      <c r="J302" s="50"/>
      <c r="K302" s="293" t="s">
        <v>668</v>
      </c>
      <c r="L302" s="2"/>
      <c r="M302" s="2"/>
      <c r="N302" s="2"/>
      <c r="O302" s="2" t="s">
        <v>668</v>
      </c>
      <c r="P302" s="56"/>
      <c r="Q302" s="50"/>
      <c r="R302" s="2" t="s">
        <v>1067</v>
      </c>
    </row>
    <row r="303" spans="1:18" s="49" customFormat="1" ht="12.75" customHeight="1">
      <c r="A303" s="293"/>
      <c r="B303" s="293"/>
      <c r="C303" s="2" t="s">
        <v>2192</v>
      </c>
      <c r="D303" s="2" t="s">
        <v>1719</v>
      </c>
      <c r="E303" s="2" t="s">
        <v>2190</v>
      </c>
      <c r="F303" s="2" t="s">
        <v>2191</v>
      </c>
      <c r="G303" s="2" t="s">
        <v>682</v>
      </c>
      <c r="H303" s="55">
        <v>2330650.31</v>
      </c>
      <c r="I303" s="55">
        <v>640632.08</v>
      </c>
      <c r="J303" s="50"/>
      <c r="K303" s="293"/>
      <c r="L303" s="2"/>
      <c r="M303" s="2"/>
      <c r="N303" s="2"/>
      <c r="O303" s="2" t="s">
        <v>668</v>
      </c>
      <c r="P303" s="56"/>
      <c r="Q303" s="50"/>
      <c r="R303" s="2" t="s">
        <v>1067</v>
      </c>
    </row>
    <row r="304" spans="1:18" s="49" customFormat="1" ht="12.75" customHeight="1">
      <c r="A304" s="293">
        <v>12</v>
      </c>
      <c r="B304" s="293" t="s">
        <v>2193</v>
      </c>
      <c r="C304" s="2" t="s">
        <v>2193</v>
      </c>
      <c r="D304" s="2" t="s">
        <v>1770</v>
      </c>
      <c r="E304" s="2" t="s">
        <v>2194</v>
      </c>
      <c r="F304" s="2" t="s">
        <v>2195</v>
      </c>
      <c r="G304" s="2" t="s">
        <v>682</v>
      </c>
      <c r="H304" s="55">
        <v>2314399.63</v>
      </c>
      <c r="I304" s="55">
        <v>656989.41</v>
      </c>
      <c r="J304" s="50"/>
      <c r="K304" s="293" t="s">
        <v>668</v>
      </c>
      <c r="L304" s="2"/>
      <c r="M304" s="2"/>
      <c r="N304" s="2"/>
      <c r="O304" s="2" t="s">
        <v>668</v>
      </c>
      <c r="P304" s="56"/>
      <c r="Q304" s="50"/>
      <c r="R304" s="2" t="s">
        <v>1067</v>
      </c>
    </row>
    <row r="305" spans="1:18" s="49" customFormat="1" ht="12.75" customHeight="1">
      <c r="A305" s="293"/>
      <c r="B305" s="293"/>
      <c r="C305" s="2" t="s">
        <v>2196</v>
      </c>
      <c r="D305" s="2" t="s">
        <v>1719</v>
      </c>
      <c r="E305" s="2" t="s">
        <v>2194</v>
      </c>
      <c r="F305" s="2" t="s">
        <v>2195</v>
      </c>
      <c r="G305" s="2" t="s">
        <v>682</v>
      </c>
      <c r="H305" s="55">
        <v>2314399.62</v>
      </c>
      <c r="I305" s="55">
        <v>656989.41</v>
      </c>
      <c r="J305" s="50"/>
      <c r="K305" s="293"/>
      <c r="L305" s="2"/>
      <c r="M305" s="2"/>
      <c r="N305" s="2"/>
      <c r="O305" s="2" t="s">
        <v>668</v>
      </c>
      <c r="P305" s="56"/>
      <c r="Q305" s="50"/>
      <c r="R305" s="2" t="s">
        <v>1067</v>
      </c>
    </row>
    <row r="306" spans="1:18" s="49" customFormat="1" ht="12.75" customHeight="1">
      <c r="A306" s="293"/>
      <c r="B306" s="293"/>
      <c r="C306" s="2" t="s">
        <v>2197</v>
      </c>
      <c r="D306" s="2" t="s">
        <v>875</v>
      </c>
      <c r="E306" s="2" t="s">
        <v>2194</v>
      </c>
      <c r="F306" s="2" t="s">
        <v>2195</v>
      </c>
      <c r="G306" s="2" t="s">
        <v>682</v>
      </c>
      <c r="H306" s="55">
        <v>2314399.63</v>
      </c>
      <c r="I306" s="55">
        <v>656989.41</v>
      </c>
      <c r="J306" s="50"/>
      <c r="K306" s="293"/>
      <c r="L306" s="2"/>
      <c r="M306" s="2"/>
      <c r="N306" s="2"/>
      <c r="O306" s="2" t="s">
        <v>668</v>
      </c>
      <c r="P306" s="56"/>
      <c r="Q306" s="50"/>
      <c r="R306" s="2" t="s">
        <v>1067</v>
      </c>
    </row>
    <row r="307" spans="1:18" s="54" customFormat="1" ht="15" customHeight="1">
      <c r="A307" s="8" t="s">
        <v>923</v>
      </c>
      <c r="B307" s="52">
        <f>COUNTA(B281:B306)</f>
        <v>12</v>
      </c>
      <c r="C307" s="52">
        <f>COUNTA(C281:C306)</f>
        <v>26</v>
      </c>
      <c r="D307" s="8"/>
      <c r="E307" s="8"/>
      <c r="F307" s="8"/>
      <c r="G307" s="8"/>
      <c r="H307" s="53"/>
      <c r="I307" s="53"/>
      <c r="J307" s="8"/>
      <c r="K307" s="52">
        <f>COUNTA(K281:K306)</f>
        <v>12</v>
      </c>
      <c r="L307" s="52">
        <f>COUNTA(L281:L306)</f>
        <v>15</v>
      </c>
      <c r="M307" s="52">
        <f>COUNTA(M281:M306)</f>
        <v>15</v>
      </c>
      <c r="N307" s="20">
        <f>COUNTA(M281:M306)-COUNTA(L281:L306)</f>
        <v>0</v>
      </c>
      <c r="O307" s="8">
        <f>COUNTIF(O281:O306,"x")</f>
        <v>10</v>
      </c>
      <c r="P307" s="8">
        <f>COUNTIF(P281:P306,"x")</f>
        <v>1</v>
      </c>
      <c r="Q307" s="8">
        <f>COUNTIF(Q281:Q306,"x")</f>
        <v>0</v>
      </c>
      <c r="R307" s="8"/>
    </row>
    <row r="308" spans="1:18" s="49" customFormat="1" ht="15" customHeight="1">
      <c r="A308" s="143" t="s">
        <v>2198</v>
      </c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238"/>
    </row>
    <row r="309" spans="1:18" s="49" customFormat="1" ht="12.75" customHeight="1">
      <c r="A309" s="293">
        <v>1</v>
      </c>
      <c r="B309" s="293" t="s">
        <v>2199</v>
      </c>
      <c r="C309" s="2" t="s">
        <v>2199</v>
      </c>
      <c r="D309" s="2" t="s">
        <v>1722</v>
      </c>
      <c r="E309" s="2" t="s">
        <v>2200</v>
      </c>
      <c r="F309" s="2" t="s">
        <v>2201</v>
      </c>
      <c r="G309" s="2" t="s">
        <v>2202</v>
      </c>
      <c r="H309" s="48">
        <v>2303920.5</v>
      </c>
      <c r="I309" s="48">
        <v>672079.5</v>
      </c>
      <c r="J309" s="51">
        <v>2.36</v>
      </c>
      <c r="K309" s="293" t="s">
        <v>668</v>
      </c>
      <c r="L309" s="2" t="s">
        <v>668</v>
      </c>
      <c r="M309" s="2" t="s">
        <v>668</v>
      </c>
      <c r="N309" s="2"/>
      <c r="O309" s="2"/>
      <c r="P309" s="2"/>
      <c r="Q309" s="2"/>
      <c r="R309" s="2" t="s">
        <v>869</v>
      </c>
    </row>
    <row r="310" spans="1:18" s="49" customFormat="1" ht="12.75" customHeight="1">
      <c r="A310" s="293"/>
      <c r="B310" s="293"/>
      <c r="C310" s="2" t="s">
        <v>2203</v>
      </c>
      <c r="D310" s="2" t="s">
        <v>1770</v>
      </c>
      <c r="E310" s="2" t="s">
        <v>2200</v>
      </c>
      <c r="F310" s="2" t="s">
        <v>2201</v>
      </c>
      <c r="G310" s="2" t="s">
        <v>2202</v>
      </c>
      <c r="H310" s="48">
        <v>2303920.5</v>
      </c>
      <c r="I310" s="48">
        <v>672079.5</v>
      </c>
      <c r="J310" s="51">
        <v>2.36</v>
      </c>
      <c r="K310" s="293"/>
      <c r="L310" s="2" t="s">
        <v>668</v>
      </c>
      <c r="M310" s="2" t="s">
        <v>668</v>
      </c>
      <c r="N310" s="2"/>
      <c r="O310" s="2"/>
      <c r="P310" s="2"/>
      <c r="Q310" s="2"/>
      <c r="R310" s="2" t="s">
        <v>869</v>
      </c>
    </row>
    <row r="311" spans="1:18" s="49" customFormat="1" ht="12.75" customHeight="1">
      <c r="A311" s="293"/>
      <c r="B311" s="293"/>
      <c r="C311" s="2" t="s">
        <v>2204</v>
      </c>
      <c r="D311" s="2" t="s">
        <v>2205</v>
      </c>
      <c r="E311" s="2" t="s">
        <v>2200</v>
      </c>
      <c r="F311" s="2" t="s">
        <v>2201</v>
      </c>
      <c r="G311" s="2" t="s">
        <v>2202</v>
      </c>
      <c r="H311" s="48">
        <v>2303920.5</v>
      </c>
      <c r="I311" s="48">
        <v>672079.5</v>
      </c>
      <c r="J311" s="51">
        <v>2.36</v>
      </c>
      <c r="K311" s="293"/>
      <c r="L311" s="2" t="s">
        <v>668</v>
      </c>
      <c r="M311" s="2" t="s">
        <v>668</v>
      </c>
      <c r="N311" s="2"/>
      <c r="O311" s="2"/>
      <c r="P311" s="2"/>
      <c r="Q311" s="2"/>
      <c r="R311" s="2" t="s">
        <v>869</v>
      </c>
    </row>
    <row r="312" spans="1:18" s="49" customFormat="1" ht="12.75" customHeight="1">
      <c r="A312" s="290">
        <v>2</v>
      </c>
      <c r="B312" s="290" t="s">
        <v>2206</v>
      </c>
      <c r="C312" s="2" t="s">
        <v>2206</v>
      </c>
      <c r="D312" s="2" t="s">
        <v>1722</v>
      </c>
      <c r="E312" s="2" t="s">
        <v>2207</v>
      </c>
      <c r="F312" s="2" t="s">
        <v>2208</v>
      </c>
      <c r="G312" s="2" t="s">
        <v>2202</v>
      </c>
      <c r="H312" s="48">
        <v>2298092.9</v>
      </c>
      <c r="I312" s="48">
        <v>680195.7</v>
      </c>
      <c r="J312" s="51">
        <v>1.29</v>
      </c>
      <c r="K312" s="290" t="s">
        <v>668</v>
      </c>
      <c r="L312" s="2" t="s">
        <v>668</v>
      </c>
      <c r="M312" s="2" t="s">
        <v>668</v>
      </c>
      <c r="N312" s="2"/>
      <c r="O312" s="2"/>
      <c r="P312" s="2"/>
      <c r="Q312" s="2"/>
      <c r="R312" s="2" t="s">
        <v>869</v>
      </c>
    </row>
    <row r="313" spans="1:18" ht="12.75" customHeight="1">
      <c r="A313" s="291"/>
      <c r="B313" s="291"/>
      <c r="C313" s="57" t="s">
        <v>2209</v>
      </c>
      <c r="D313" s="57" t="s">
        <v>1434</v>
      </c>
      <c r="E313" s="57" t="s">
        <v>2207</v>
      </c>
      <c r="F313" s="57" t="s">
        <v>2208</v>
      </c>
      <c r="G313" s="57" t="s">
        <v>2202</v>
      </c>
      <c r="H313" s="48">
        <v>2298092.9</v>
      </c>
      <c r="I313" s="48">
        <v>680195.7</v>
      </c>
      <c r="J313" s="51">
        <v>1.29</v>
      </c>
      <c r="K313" s="291"/>
      <c r="L313" s="2"/>
      <c r="M313" s="2"/>
      <c r="N313" s="2"/>
      <c r="O313" s="2" t="s">
        <v>668</v>
      </c>
      <c r="P313" s="57"/>
      <c r="Q313" s="57"/>
      <c r="R313" s="2" t="s">
        <v>1067</v>
      </c>
    </row>
    <row r="314" spans="1:18" s="49" customFormat="1" ht="12.75" customHeight="1">
      <c r="A314" s="293">
        <v>3</v>
      </c>
      <c r="B314" s="293" t="s">
        <v>2210</v>
      </c>
      <c r="C314" s="2" t="s">
        <v>2210</v>
      </c>
      <c r="D314" s="2" t="s">
        <v>1770</v>
      </c>
      <c r="E314" s="2" t="s">
        <v>2211</v>
      </c>
      <c r="F314" s="50" t="s">
        <v>2212</v>
      </c>
      <c r="G314" s="2" t="s">
        <v>2202</v>
      </c>
      <c r="H314" s="48">
        <v>2307857</v>
      </c>
      <c r="I314" s="48">
        <v>665422.6</v>
      </c>
      <c r="J314" s="51">
        <v>1.7</v>
      </c>
      <c r="K314" s="293" t="s">
        <v>668</v>
      </c>
      <c r="L314" s="2" t="s">
        <v>668</v>
      </c>
      <c r="M314" s="2" t="s">
        <v>668</v>
      </c>
      <c r="N314" s="2"/>
      <c r="O314" s="2"/>
      <c r="P314" s="2"/>
      <c r="Q314" s="2"/>
      <c r="R314" s="2" t="s">
        <v>869</v>
      </c>
    </row>
    <row r="315" spans="1:18" s="49" customFormat="1" ht="12.75" customHeight="1">
      <c r="A315" s="293"/>
      <c r="B315" s="293"/>
      <c r="C315" s="2" t="s">
        <v>2213</v>
      </c>
      <c r="D315" s="2" t="s">
        <v>1719</v>
      </c>
      <c r="E315" s="2" t="s">
        <v>2211</v>
      </c>
      <c r="F315" s="50" t="s">
        <v>2212</v>
      </c>
      <c r="G315" s="2" t="s">
        <v>2202</v>
      </c>
      <c r="H315" s="48">
        <v>2307857</v>
      </c>
      <c r="I315" s="48">
        <v>665422.6</v>
      </c>
      <c r="J315" s="51">
        <v>1.7</v>
      </c>
      <c r="K315" s="293"/>
      <c r="L315" s="2" t="s">
        <v>668</v>
      </c>
      <c r="M315" s="2" t="s">
        <v>668</v>
      </c>
      <c r="N315" s="2"/>
      <c r="O315" s="2"/>
      <c r="P315" s="2"/>
      <c r="Q315" s="2"/>
      <c r="R315" s="2" t="s">
        <v>869</v>
      </c>
    </row>
    <row r="316" spans="1:18" s="49" customFormat="1" ht="17.25" customHeight="1">
      <c r="A316" s="2">
        <v>4</v>
      </c>
      <c r="B316" s="2" t="s">
        <v>2214</v>
      </c>
      <c r="C316" s="2" t="s">
        <v>2214</v>
      </c>
      <c r="D316" s="2" t="s">
        <v>1770</v>
      </c>
      <c r="E316" s="2" t="s">
        <v>2215</v>
      </c>
      <c r="F316" s="50" t="s">
        <v>2212</v>
      </c>
      <c r="G316" s="2" t="s">
        <v>2202</v>
      </c>
      <c r="H316" s="48">
        <v>2309730.2</v>
      </c>
      <c r="I316" s="48">
        <v>662073.9</v>
      </c>
      <c r="J316" s="51">
        <v>2.04</v>
      </c>
      <c r="K316" s="2" t="s">
        <v>668</v>
      </c>
      <c r="L316" s="2" t="s">
        <v>668</v>
      </c>
      <c r="M316" s="2" t="s">
        <v>668</v>
      </c>
      <c r="N316" s="2"/>
      <c r="O316" s="2"/>
      <c r="P316" s="2"/>
      <c r="Q316" s="2"/>
      <c r="R316" s="2" t="s">
        <v>869</v>
      </c>
    </row>
    <row r="317" spans="1:18" s="49" customFormat="1" ht="18" customHeight="1">
      <c r="A317" s="2">
        <v>5</v>
      </c>
      <c r="B317" s="2" t="s">
        <v>2216</v>
      </c>
      <c r="C317" s="2" t="s">
        <v>2216</v>
      </c>
      <c r="D317" s="2" t="s">
        <v>875</v>
      </c>
      <c r="E317" s="2" t="s">
        <v>2215</v>
      </c>
      <c r="F317" s="2" t="s">
        <v>2217</v>
      </c>
      <c r="G317" s="2" t="s">
        <v>2202</v>
      </c>
      <c r="H317" s="55">
        <v>2309968.54</v>
      </c>
      <c r="I317" s="55">
        <v>662264.48</v>
      </c>
      <c r="J317" s="50"/>
      <c r="K317" s="2" t="s">
        <v>668</v>
      </c>
      <c r="L317" s="2"/>
      <c r="M317" s="2"/>
      <c r="N317" s="2"/>
      <c r="O317" s="2" t="s">
        <v>668</v>
      </c>
      <c r="P317" s="2"/>
      <c r="Q317" s="50"/>
      <c r="R317" s="2" t="s">
        <v>1067</v>
      </c>
    </row>
    <row r="318" spans="1:18" s="49" customFormat="1" ht="12.75" customHeight="1">
      <c r="A318" s="293">
        <v>6</v>
      </c>
      <c r="B318" s="293" t="s">
        <v>2218</v>
      </c>
      <c r="C318" s="2" t="s">
        <v>2218</v>
      </c>
      <c r="D318" s="2" t="s">
        <v>1770</v>
      </c>
      <c r="E318" s="2" t="s">
        <v>588</v>
      </c>
      <c r="F318" s="2" t="s">
        <v>689</v>
      </c>
      <c r="G318" s="2" t="s">
        <v>2202</v>
      </c>
      <c r="H318" s="55">
        <v>2294220.23</v>
      </c>
      <c r="I318" s="55">
        <v>663482.74</v>
      </c>
      <c r="J318" s="50"/>
      <c r="K318" s="293" t="s">
        <v>668</v>
      </c>
      <c r="L318" s="2"/>
      <c r="M318" s="2"/>
      <c r="N318" s="2"/>
      <c r="O318" s="2" t="s">
        <v>668</v>
      </c>
      <c r="P318" s="56"/>
      <c r="Q318" s="50"/>
      <c r="R318" s="58" t="s">
        <v>1067</v>
      </c>
    </row>
    <row r="319" spans="1:18" s="49" customFormat="1" ht="12.75" customHeight="1">
      <c r="A319" s="293"/>
      <c r="B319" s="293"/>
      <c r="C319" s="2" t="s">
        <v>2219</v>
      </c>
      <c r="D319" s="2" t="s">
        <v>1719</v>
      </c>
      <c r="E319" s="2" t="s">
        <v>588</v>
      </c>
      <c r="F319" s="2" t="s">
        <v>689</v>
      </c>
      <c r="G319" s="2" t="s">
        <v>2202</v>
      </c>
      <c r="H319" s="55">
        <v>2294220.16</v>
      </c>
      <c r="I319" s="55">
        <v>663482.61</v>
      </c>
      <c r="J319" s="50"/>
      <c r="K319" s="293"/>
      <c r="L319" s="2"/>
      <c r="M319" s="2"/>
      <c r="N319" s="2"/>
      <c r="O319" s="2" t="s">
        <v>668</v>
      </c>
      <c r="P319" s="56"/>
      <c r="Q319" s="50"/>
      <c r="R319" s="58" t="s">
        <v>1067</v>
      </c>
    </row>
    <row r="320" spans="1:18" s="49" customFormat="1" ht="12.75" customHeight="1">
      <c r="A320" s="293"/>
      <c r="B320" s="293"/>
      <c r="C320" s="2" t="s">
        <v>2220</v>
      </c>
      <c r="D320" s="2" t="s">
        <v>875</v>
      </c>
      <c r="E320" s="2" t="s">
        <v>588</v>
      </c>
      <c r="F320" s="2" t="s">
        <v>689</v>
      </c>
      <c r="G320" s="2" t="s">
        <v>2202</v>
      </c>
      <c r="H320" s="55">
        <v>2294220.12</v>
      </c>
      <c r="I320" s="55">
        <v>663482.54</v>
      </c>
      <c r="J320" s="50"/>
      <c r="K320" s="293"/>
      <c r="L320" s="2"/>
      <c r="M320" s="2"/>
      <c r="N320" s="2"/>
      <c r="O320" s="2" t="s">
        <v>668</v>
      </c>
      <c r="P320" s="56"/>
      <c r="Q320" s="50"/>
      <c r="R320" s="58" t="s">
        <v>1067</v>
      </c>
    </row>
    <row r="321" spans="1:18" s="49" customFormat="1" ht="12.75" customHeight="1">
      <c r="A321" s="293">
        <v>7</v>
      </c>
      <c r="B321" s="293" t="s">
        <v>2221</v>
      </c>
      <c r="C321" s="2" t="s">
        <v>2221</v>
      </c>
      <c r="D321" s="2" t="s">
        <v>1770</v>
      </c>
      <c r="E321" s="2" t="s">
        <v>781</v>
      </c>
      <c r="F321" s="2" t="s">
        <v>2222</v>
      </c>
      <c r="G321" s="2" t="s">
        <v>2202</v>
      </c>
      <c r="H321" s="55">
        <v>2288575.39</v>
      </c>
      <c r="I321" s="55">
        <v>656544.37</v>
      </c>
      <c r="J321" s="50"/>
      <c r="K321" s="293" t="s">
        <v>668</v>
      </c>
      <c r="L321" s="2"/>
      <c r="M321" s="2"/>
      <c r="N321" s="2"/>
      <c r="O321" s="2" t="s">
        <v>668</v>
      </c>
      <c r="P321" s="56"/>
      <c r="Q321" s="50"/>
      <c r="R321" s="2" t="s">
        <v>1067</v>
      </c>
    </row>
    <row r="322" spans="1:18" s="49" customFormat="1" ht="12.75" customHeight="1">
      <c r="A322" s="293"/>
      <c r="B322" s="293"/>
      <c r="C322" s="2" t="s">
        <v>2223</v>
      </c>
      <c r="D322" s="2" t="s">
        <v>1719</v>
      </c>
      <c r="E322" s="2" t="s">
        <v>781</v>
      </c>
      <c r="F322" s="2" t="s">
        <v>2222</v>
      </c>
      <c r="G322" s="2" t="s">
        <v>2202</v>
      </c>
      <c r="H322" s="55">
        <v>2288575.33</v>
      </c>
      <c r="I322" s="55">
        <v>656544.28</v>
      </c>
      <c r="J322" s="50"/>
      <c r="K322" s="293"/>
      <c r="L322" s="2"/>
      <c r="M322" s="2"/>
      <c r="N322" s="2"/>
      <c r="O322" s="2" t="s">
        <v>668</v>
      </c>
      <c r="P322" s="56"/>
      <c r="Q322" s="50"/>
      <c r="R322" s="2" t="s">
        <v>1067</v>
      </c>
    </row>
    <row r="323" spans="1:18" s="54" customFormat="1" ht="12.75" customHeight="1">
      <c r="A323" s="8" t="s">
        <v>923</v>
      </c>
      <c r="B323" s="52">
        <f>COUNTA(B309:B322)</f>
        <v>7</v>
      </c>
      <c r="C323" s="52">
        <f>COUNTA(C309:C322)</f>
        <v>14</v>
      </c>
      <c r="D323" s="8"/>
      <c r="E323" s="8"/>
      <c r="F323" s="8"/>
      <c r="G323" s="8"/>
      <c r="H323" s="53"/>
      <c r="I323" s="53"/>
      <c r="J323" s="8"/>
      <c r="K323" s="52">
        <f>COUNTA(K309:K322)</f>
        <v>7</v>
      </c>
      <c r="L323" s="52">
        <f>COUNTA(L309:L322)</f>
        <v>7</v>
      </c>
      <c r="M323" s="52">
        <f>COUNTA(M309:M322)</f>
        <v>7</v>
      </c>
      <c r="N323" s="20">
        <f>COUNTA(M309:M322)-COUNTA(L309:L322)</f>
        <v>0</v>
      </c>
      <c r="O323" s="8">
        <f>COUNTIF(O309:O322,"x")</f>
        <v>7</v>
      </c>
      <c r="P323" s="8">
        <f>COUNTIF(P309:P322,"x")</f>
        <v>0</v>
      </c>
      <c r="Q323" s="8">
        <f>COUNTIF(Q309:Q322,"x")</f>
        <v>0</v>
      </c>
      <c r="R323" s="8"/>
    </row>
    <row r="324" spans="1:18" s="49" customFormat="1" ht="12.75" customHeight="1">
      <c r="A324" s="143" t="s">
        <v>2224</v>
      </c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238"/>
    </row>
    <row r="325" spans="1:18" s="49" customFormat="1" ht="12.75" customHeight="1">
      <c r="A325" s="293">
        <v>1</v>
      </c>
      <c r="B325" s="293" t="s">
        <v>2225</v>
      </c>
      <c r="C325" s="2" t="s">
        <v>2225</v>
      </c>
      <c r="D325" s="2" t="s">
        <v>1722</v>
      </c>
      <c r="E325" s="2" t="s">
        <v>2226</v>
      </c>
      <c r="F325" s="2" t="s">
        <v>1651</v>
      </c>
      <c r="G325" s="2" t="s">
        <v>1566</v>
      </c>
      <c r="H325" s="48">
        <v>2329831.2</v>
      </c>
      <c r="I325" s="48">
        <v>666332.3</v>
      </c>
      <c r="J325" s="51">
        <v>6.52</v>
      </c>
      <c r="K325" s="293" t="s">
        <v>668</v>
      </c>
      <c r="L325" s="2" t="s">
        <v>668</v>
      </c>
      <c r="M325" s="2" t="s">
        <v>668</v>
      </c>
      <c r="N325" s="2"/>
      <c r="O325" s="2"/>
      <c r="P325" s="2"/>
      <c r="Q325" s="2"/>
      <c r="R325" s="2" t="s">
        <v>869</v>
      </c>
    </row>
    <row r="326" spans="1:18" s="49" customFormat="1" ht="12.75" customHeight="1">
      <c r="A326" s="293"/>
      <c r="B326" s="293"/>
      <c r="C326" s="2" t="s">
        <v>2227</v>
      </c>
      <c r="D326" s="2" t="s">
        <v>1719</v>
      </c>
      <c r="E326" s="2" t="s">
        <v>2226</v>
      </c>
      <c r="F326" s="2" t="s">
        <v>1651</v>
      </c>
      <c r="G326" s="2" t="s">
        <v>1566</v>
      </c>
      <c r="H326" s="48">
        <v>2329831.2</v>
      </c>
      <c r="I326" s="48">
        <v>666332.3</v>
      </c>
      <c r="J326" s="51">
        <v>6.52</v>
      </c>
      <c r="K326" s="293"/>
      <c r="L326" s="2" t="s">
        <v>668</v>
      </c>
      <c r="M326" s="2" t="s">
        <v>668</v>
      </c>
      <c r="N326" s="2"/>
      <c r="O326" s="2"/>
      <c r="P326" s="2"/>
      <c r="Q326" s="2"/>
      <c r="R326" s="2" t="s">
        <v>869</v>
      </c>
    </row>
    <row r="327" spans="1:18" s="49" customFormat="1" ht="12.75" customHeight="1">
      <c r="A327" s="293">
        <v>2</v>
      </c>
      <c r="B327" s="293" t="s">
        <v>2228</v>
      </c>
      <c r="C327" s="2" t="s">
        <v>2228</v>
      </c>
      <c r="D327" s="2" t="s">
        <v>1719</v>
      </c>
      <c r="E327" s="2" t="s">
        <v>2226</v>
      </c>
      <c r="F327" s="2" t="s">
        <v>1651</v>
      </c>
      <c r="G327" s="2" t="s">
        <v>1566</v>
      </c>
      <c r="H327" s="48">
        <v>2328221.9</v>
      </c>
      <c r="I327" s="48">
        <v>665670.5</v>
      </c>
      <c r="J327" s="51">
        <v>3.09</v>
      </c>
      <c r="K327" s="293" t="s">
        <v>668</v>
      </c>
      <c r="L327" s="2" t="s">
        <v>668</v>
      </c>
      <c r="M327" s="2" t="s">
        <v>668</v>
      </c>
      <c r="N327" s="2"/>
      <c r="O327" s="2"/>
      <c r="P327" s="2"/>
      <c r="Q327" s="2"/>
      <c r="R327" s="2" t="s">
        <v>869</v>
      </c>
    </row>
    <row r="328" spans="1:18" s="49" customFormat="1" ht="12.75" customHeight="1">
      <c r="A328" s="293"/>
      <c r="B328" s="293"/>
      <c r="C328" s="2" t="s">
        <v>2229</v>
      </c>
      <c r="D328" s="2" t="s">
        <v>2230</v>
      </c>
      <c r="E328" s="2" t="s">
        <v>2226</v>
      </c>
      <c r="F328" s="2" t="s">
        <v>1651</v>
      </c>
      <c r="G328" s="2" t="s">
        <v>1566</v>
      </c>
      <c r="H328" s="48">
        <v>2328221.9</v>
      </c>
      <c r="I328" s="48">
        <v>665670.5</v>
      </c>
      <c r="J328" s="51">
        <v>3.09</v>
      </c>
      <c r="K328" s="293"/>
      <c r="L328" s="2" t="s">
        <v>668</v>
      </c>
      <c r="M328" s="2" t="s">
        <v>668</v>
      </c>
      <c r="N328" s="2"/>
      <c r="O328" s="2"/>
      <c r="P328" s="2"/>
      <c r="Q328" s="2"/>
      <c r="R328" s="2" t="s">
        <v>869</v>
      </c>
    </row>
    <row r="329" spans="1:18" s="49" customFormat="1" ht="12.75" customHeight="1">
      <c r="A329" s="290">
        <v>3</v>
      </c>
      <c r="B329" s="293" t="s">
        <v>2231</v>
      </c>
      <c r="C329" s="2" t="s">
        <v>2231</v>
      </c>
      <c r="D329" s="2" t="s">
        <v>1770</v>
      </c>
      <c r="E329" s="50" t="s">
        <v>2232</v>
      </c>
      <c r="F329" s="2" t="s">
        <v>2233</v>
      </c>
      <c r="G329" s="2" t="s">
        <v>682</v>
      </c>
      <c r="H329" s="48">
        <v>2325818.8</v>
      </c>
      <c r="I329" s="48">
        <v>662380.8</v>
      </c>
      <c r="J329" s="51">
        <v>2.08</v>
      </c>
      <c r="K329" s="293" t="s">
        <v>668</v>
      </c>
      <c r="L329" s="2" t="s">
        <v>668</v>
      </c>
      <c r="M329" s="2" t="s">
        <v>668</v>
      </c>
      <c r="N329" s="2"/>
      <c r="O329" s="2"/>
      <c r="P329" s="2"/>
      <c r="Q329" s="2"/>
      <c r="R329" s="2" t="s">
        <v>869</v>
      </c>
    </row>
    <row r="330" spans="1:18" s="49" customFormat="1" ht="12.75" customHeight="1">
      <c r="A330" s="291"/>
      <c r="B330" s="293"/>
      <c r="C330" s="2" t="s">
        <v>2234</v>
      </c>
      <c r="D330" s="2" t="s">
        <v>2230</v>
      </c>
      <c r="E330" s="50" t="s">
        <v>2232</v>
      </c>
      <c r="F330" s="2" t="s">
        <v>2233</v>
      </c>
      <c r="G330" s="2" t="s">
        <v>682</v>
      </c>
      <c r="H330" s="48">
        <v>2325818.8</v>
      </c>
      <c r="I330" s="48">
        <v>662380.8</v>
      </c>
      <c r="J330" s="51">
        <v>2.08</v>
      </c>
      <c r="K330" s="293"/>
      <c r="L330" s="2" t="s">
        <v>668</v>
      </c>
      <c r="M330" s="2" t="s">
        <v>668</v>
      </c>
      <c r="N330" s="2"/>
      <c r="O330" s="2"/>
      <c r="P330" s="2"/>
      <c r="Q330" s="2"/>
      <c r="R330" s="2" t="s">
        <v>869</v>
      </c>
    </row>
    <row r="331" spans="1:18" s="49" customFormat="1" ht="12.75" customHeight="1">
      <c r="A331" s="2">
        <v>4</v>
      </c>
      <c r="B331" s="2" t="s">
        <v>2235</v>
      </c>
      <c r="C331" s="2" t="s">
        <v>2236</v>
      </c>
      <c r="D331" s="2" t="s">
        <v>892</v>
      </c>
      <c r="E331" s="2" t="s">
        <v>2226</v>
      </c>
      <c r="F331" s="2" t="s">
        <v>1651</v>
      </c>
      <c r="G331" s="2" t="s">
        <v>1566</v>
      </c>
      <c r="H331" s="48">
        <v>2328221.9</v>
      </c>
      <c r="I331" s="48">
        <v>665670.5</v>
      </c>
      <c r="J331" s="51" t="s">
        <v>2137</v>
      </c>
      <c r="K331" s="2" t="s">
        <v>668</v>
      </c>
      <c r="L331" s="2" t="s">
        <v>668</v>
      </c>
      <c r="M331" s="2" t="s">
        <v>668</v>
      </c>
      <c r="N331" s="2"/>
      <c r="O331" s="2"/>
      <c r="P331" s="2"/>
      <c r="Q331" s="2"/>
      <c r="R331" s="2" t="s">
        <v>869</v>
      </c>
    </row>
    <row r="332" spans="1:18" s="54" customFormat="1" ht="12.75" customHeight="1">
      <c r="A332" s="8" t="s">
        <v>923</v>
      </c>
      <c r="B332" s="52">
        <f>COUNTA(B325:B331)</f>
        <v>4</v>
      </c>
      <c r="C332" s="52">
        <f>COUNTA(C325:C331)</f>
        <v>7</v>
      </c>
      <c r="D332" s="8"/>
      <c r="E332" s="8"/>
      <c r="F332" s="8"/>
      <c r="G332" s="8"/>
      <c r="H332" s="59"/>
      <c r="I332" s="59"/>
      <c r="J332" s="60"/>
      <c r="K332" s="52">
        <f>COUNTA(K325:K331)</f>
        <v>4</v>
      </c>
      <c r="L332" s="52">
        <f>COUNTA(L325:L331)</f>
        <v>7</v>
      </c>
      <c r="M332" s="52">
        <f>COUNTA(M325:M331)</f>
        <v>7</v>
      </c>
      <c r="N332" s="20">
        <f>COUNTA(M325:M331)-COUNTA(L325:L331)</f>
        <v>0</v>
      </c>
      <c r="O332" s="8">
        <f>COUNTIF(O325:O331,"x")</f>
        <v>0</v>
      </c>
      <c r="P332" s="8">
        <f>COUNTIF(P325:P331,"x")</f>
        <v>0</v>
      </c>
      <c r="Q332" s="8">
        <f>COUNTIF(Q325:Q331,"x")</f>
        <v>0</v>
      </c>
      <c r="R332" s="8"/>
    </row>
    <row r="333" spans="1:18" s="49" customFormat="1" ht="12.75" customHeight="1">
      <c r="A333" s="143" t="s">
        <v>580</v>
      </c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238"/>
    </row>
    <row r="334" spans="1:18" s="49" customFormat="1" ht="12.75" customHeight="1">
      <c r="A334" s="2">
        <v>1</v>
      </c>
      <c r="B334" s="50" t="s">
        <v>2237</v>
      </c>
      <c r="C334" s="50" t="s">
        <v>2237</v>
      </c>
      <c r="D334" s="50" t="s">
        <v>2238</v>
      </c>
      <c r="E334" s="50" t="s">
        <v>2239</v>
      </c>
      <c r="F334" s="50" t="s">
        <v>2240</v>
      </c>
      <c r="G334" s="50" t="s">
        <v>2202</v>
      </c>
      <c r="H334" s="105">
        <v>2299963.63</v>
      </c>
      <c r="I334" s="105">
        <v>714920.22</v>
      </c>
      <c r="J334" s="2"/>
      <c r="K334" s="50" t="s">
        <v>668</v>
      </c>
      <c r="L334" s="2"/>
      <c r="M334" s="2"/>
      <c r="N334" s="2"/>
      <c r="O334" s="2"/>
      <c r="P334" s="2" t="s">
        <v>668</v>
      </c>
      <c r="Q334" s="2"/>
      <c r="R334" s="2" t="s">
        <v>1067</v>
      </c>
    </row>
    <row r="335" spans="1:18" s="49" customFormat="1" ht="12.75" customHeight="1">
      <c r="A335" s="2">
        <v>2</v>
      </c>
      <c r="B335" s="50" t="s">
        <v>2241</v>
      </c>
      <c r="C335" s="50" t="s">
        <v>2241</v>
      </c>
      <c r="D335" s="50" t="s">
        <v>2242</v>
      </c>
      <c r="E335" s="50" t="s">
        <v>2239</v>
      </c>
      <c r="F335" s="50" t="s">
        <v>2240</v>
      </c>
      <c r="G335" s="50" t="s">
        <v>2202</v>
      </c>
      <c r="H335" s="105">
        <v>2302671.5</v>
      </c>
      <c r="I335" s="105">
        <v>712237.69</v>
      </c>
      <c r="J335" s="2"/>
      <c r="K335" s="50" t="s">
        <v>668</v>
      </c>
      <c r="L335" s="2"/>
      <c r="M335" s="2"/>
      <c r="N335" s="2"/>
      <c r="O335" s="2"/>
      <c r="P335" s="2" t="s">
        <v>668</v>
      </c>
      <c r="Q335" s="2"/>
      <c r="R335" s="2" t="s">
        <v>1067</v>
      </c>
    </row>
    <row r="336" spans="1:18" s="49" customFormat="1" ht="12.75" customHeight="1">
      <c r="A336" s="2">
        <v>3</v>
      </c>
      <c r="B336" s="50" t="s">
        <v>2243</v>
      </c>
      <c r="C336" s="50" t="s">
        <v>2243</v>
      </c>
      <c r="D336" s="50" t="s">
        <v>2238</v>
      </c>
      <c r="E336" s="50" t="s">
        <v>2239</v>
      </c>
      <c r="F336" s="50" t="s">
        <v>2240</v>
      </c>
      <c r="G336" s="50" t="s">
        <v>2202</v>
      </c>
      <c r="H336" s="105">
        <v>2302570.21</v>
      </c>
      <c r="I336" s="105">
        <v>716691.62</v>
      </c>
      <c r="J336" s="2"/>
      <c r="K336" s="50" t="s">
        <v>668</v>
      </c>
      <c r="L336" s="2"/>
      <c r="M336" s="2"/>
      <c r="N336" s="2"/>
      <c r="O336" s="2"/>
      <c r="P336" s="2" t="s">
        <v>668</v>
      </c>
      <c r="Q336" s="2"/>
      <c r="R336" s="2" t="s">
        <v>1067</v>
      </c>
    </row>
    <row r="337" spans="1:18" s="49" customFormat="1" ht="12.75" customHeight="1">
      <c r="A337" s="2">
        <v>4</v>
      </c>
      <c r="B337" s="50" t="s">
        <v>2244</v>
      </c>
      <c r="C337" s="50" t="s">
        <v>2244</v>
      </c>
      <c r="D337" s="50" t="s">
        <v>2238</v>
      </c>
      <c r="E337" s="50" t="s">
        <v>2245</v>
      </c>
      <c r="F337" s="50" t="s">
        <v>2240</v>
      </c>
      <c r="G337" s="50" t="s">
        <v>2202</v>
      </c>
      <c r="H337" s="105">
        <v>2302873.95</v>
      </c>
      <c r="I337" s="105">
        <v>701406.34</v>
      </c>
      <c r="J337" s="2"/>
      <c r="K337" s="50" t="s">
        <v>668</v>
      </c>
      <c r="L337" s="2"/>
      <c r="M337" s="2"/>
      <c r="N337" s="2"/>
      <c r="O337" s="2"/>
      <c r="P337" s="2" t="s">
        <v>668</v>
      </c>
      <c r="Q337" s="2"/>
      <c r="R337" s="2" t="s">
        <v>1067</v>
      </c>
    </row>
    <row r="338" spans="1:18" s="49" customFormat="1" ht="12.75" customHeight="1">
      <c r="A338" s="2">
        <v>5</v>
      </c>
      <c r="B338" s="50" t="s">
        <v>2246</v>
      </c>
      <c r="C338" s="50" t="s">
        <v>2246</v>
      </c>
      <c r="D338" s="50" t="s">
        <v>2238</v>
      </c>
      <c r="E338" s="50" t="s">
        <v>2245</v>
      </c>
      <c r="F338" s="50" t="s">
        <v>2240</v>
      </c>
      <c r="G338" s="50" t="s">
        <v>2202</v>
      </c>
      <c r="H338" s="105">
        <v>2305505.84</v>
      </c>
      <c r="I338" s="105">
        <v>703633.35</v>
      </c>
      <c r="J338" s="2"/>
      <c r="K338" s="50" t="s">
        <v>668</v>
      </c>
      <c r="L338" s="2"/>
      <c r="M338" s="2"/>
      <c r="N338" s="2"/>
      <c r="O338" s="2"/>
      <c r="P338" s="2" t="s">
        <v>668</v>
      </c>
      <c r="Q338" s="2"/>
      <c r="R338" s="2" t="s">
        <v>1067</v>
      </c>
    </row>
    <row r="339" spans="1:18" s="49" customFormat="1" ht="12.75" customHeight="1">
      <c r="A339" s="2">
        <v>6</v>
      </c>
      <c r="B339" s="50" t="s">
        <v>2247</v>
      </c>
      <c r="C339" s="50" t="s">
        <v>2247</v>
      </c>
      <c r="D339" s="50" t="s">
        <v>2238</v>
      </c>
      <c r="E339" s="50" t="s">
        <v>2248</v>
      </c>
      <c r="F339" s="50" t="s">
        <v>2240</v>
      </c>
      <c r="G339" s="50" t="s">
        <v>2202</v>
      </c>
      <c r="H339" s="105">
        <v>2306214.42</v>
      </c>
      <c r="I339" s="105">
        <v>709706.98</v>
      </c>
      <c r="J339" s="2"/>
      <c r="K339" s="50" t="s">
        <v>668</v>
      </c>
      <c r="L339" s="2"/>
      <c r="M339" s="2"/>
      <c r="N339" s="2"/>
      <c r="O339" s="2"/>
      <c r="P339" s="2" t="s">
        <v>668</v>
      </c>
      <c r="Q339" s="2"/>
      <c r="R339" s="2" t="s">
        <v>1067</v>
      </c>
    </row>
    <row r="340" spans="1:18" s="49" customFormat="1" ht="12.75" customHeight="1">
      <c r="A340" s="2">
        <v>7</v>
      </c>
      <c r="B340" s="50" t="s">
        <v>2249</v>
      </c>
      <c r="C340" s="50" t="s">
        <v>2249</v>
      </c>
      <c r="D340" s="50" t="s">
        <v>2238</v>
      </c>
      <c r="E340" s="50" t="s">
        <v>2248</v>
      </c>
      <c r="F340" s="50" t="s">
        <v>2240</v>
      </c>
      <c r="G340" s="50" t="s">
        <v>2202</v>
      </c>
      <c r="H340" s="105">
        <v>2302595.56</v>
      </c>
      <c r="I340" s="105">
        <v>706062.83</v>
      </c>
      <c r="J340" s="2"/>
      <c r="K340" s="50" t="s">
        <v>668</v>
      </c>
      <c r="L340" s="2"/>
      <c r="M340" s="2"/>
      <c r="N340" s="2"/>
      <c r="O340" s="2"/>
      <c r="P340" s="2" t="s">
        <v>668</v>
      </c>
      <c r="Q340" s="2"/>
      <c r="R340" s="2" t="s">
        <v>1067</v>
      </c>
    </row>
    <row r="341" spans="1:18" s="49" customFormat="1" ht="12.75" customHeight="1">
      <c r="A341" s="2">
        <v>8</v>
      </c>
      <c r="B341" s="50" t="s">
        <v>2250</v>
      </c>
      <c r="C341" s="50" t="s">
        <v>2250</v>
      </c>
      <c r="D341" s="50" t="s">
        <v>2238</v>
      </c>
      <c r="E341" s="50" t="s">
        <v>2251</v>
      </c>
      <c r="F341" s="50" t="s">
        <v>2240</v>
      </c>
      <c r="G341" s="50" t="s">
        <v>2202</v>
      </c>
      <c r="H341" s="105">
        <v>2294801.05</v>
      </c>
      <c r="I341" s="105">
        <v>713452.35</v>
      </c>
      <c r="J341" s="2"/>
      <c r="K341" s="50" t="s">
        <v>668</v>
      </c>
      <c r="L341" s="2"/>
      <c r="M341" s="2"/>
      <c r="N341" s="2"/>
      <c r="O341" s="2"/>
      <c r="P341" s="2" t="s">
        <v>668</v>
      </c>
      <c r="Q341" s="2"/>
      <c r="R341" s="2" t="s">
        <v>1067</v>
      </c>
    </row>
    <row r="342" spans="1:18" s="49" customFormat="1" ht="12.75" customHeight="1">
      <c r="A342" s="2">
        <v>9</v>
      </c>
      <c r="B342" s="50" t="s">
        <v>2252</v>
      </c>
      <c r="C342" s="50" t="s">
        <v>2252</v>
      </c>
      <c r="D342" s="50" t="s">
        <v>2238</v>
      </c>
      <c r="E342" s="50" t="s">
        <v>2253</v>
      </c>
      <c r="F342" s="50" t="s">
        <v>2240</v>
      </c>
      <c r="G342" s="50" t="s">
        <v>2202</v>
      </c>
      <c r="H342" s="105">
        <v>2296977.37</v>
      </c>
      <c r="I342" s="105">
        <v>706467.67</v>
      </c>
      <c r="J342" s="2"/>
      <c r="K342" s="50" t="s">
        <v>668</v>
      </c>
      <c r="L342" s="2"/>
      <c r="M342" s="2"/>
      <c r="N342" s="2"/>
      <c r="O342" s="2"/>
      <c r="P342" s="2" t="s">
        <v>668</v>
      </c>
      <c r="Q342" s="2"/>
      <c r="R342" s="2" t="s">
        <v>1067</v>
      </c>
    </row>
    <row r="343" spans="1:18" s="49" customFormat="1" ht="12.75" customHeight="1">
      <c r="A343" s="2">
        <v>10</v>
      </c>
      <c r="B343" s="50" t="s">
        <v>2254</v>
      </c>
      <c r="C343" s="50" t="s">
        <v>2254</v>
      </c>
      <c r="D343" s="50" t="s">
        <v>2255</v>
      </c>
      <c r="E343" s="50" t="s">
        <v>2256</v>
      </c>
      <c r="F343" s="50" t="s">
        <v>2240</v>
      </c>
      <c r="G343" s="50" t="s">
        <v>2202</v>
      </c>
      <c r="H343" s="105">
        <v>2300773.44</v>
      </c>
      <c r="I343" s="105">
        <v>703936.97</v>
      </c>
      <c r="J343" s="2"/>
      <c r="K343" s="50" t="s">
        <v>668</v>
      </c>
      <c r="L343" s="2"/>
      <c r="M343" s="2"/>
      <c r="N343" s="2"/>
      <c r="O343" s="2"/>
      <c r="P343" s="2" t="s">
        <v>668</v>
      </c>
      <c r="Q343" s="2"/>
      <c r="R343" s="2" t="s">
        <v>1067</v>
      </c>
    </row>
    <row r="344" spans="1:18" s="49" customFormat="1" ht="12.75" customHeight="1">
      <c r="A344" s="2">
        <v>11</v>
      </c>
      <c r="B344" s="50" t="s">
        <v>2257</v>
      </c>
      <c r="C344" s="50" t="s">
        <v>2257</v>
      </c>
      <c r="D344" s="50" t="s">
        <v>2255</v>
      </c>
      <c r="E344" s="50" t="s">
        <v>2258</v>
      </c>
      <c r="F344" s="50" t="s">
        <v>2240</v>
      </c>
      <c r="G344" s="50" t="s">
        <v>2202</v>
      </c>
      <c r="H344" s="105">
        <v>2296319.4</v>
      </c>
      <c r="I344" s="105">
        <v>708998.44</v>
      </c>
      <c r="J344" s="2"/>
      <c r="K344" s="50" t="s">
        <v>668</v>
      </c>
      <c r="L344" s="2"/>
      <c r="M344" s="2"/>
      <c r="N344" s="2"/>
      <c r="O344" s="2"/>
      <c r="P344" s="2" t="s">
        <v>668</v>
      </c>
      <c r="Q344" s="2"/>
      <c r="R344" s="2" t="s">
        <v>1067</v>
      </c>
    </row>
    <row r="345" spans="1:18" s="49" customFormat="1" ht="12.75" customHeight="1">
      <c r="A345" s="2">
        <v>12</v>
      </c>
      <c r="B345" s="50" t="s">
        <v>2259</v>
      </c>
      <c r="C345" s="50" t="s">
        <v>2259</v>
      </c>
      <c r="D345" s="50" t="s">
        <v>2255</v>
      </c>
      <c r="E345" s="50" t="s">
        <v>2258</v>
      </c>
      <c r="F345" s="50" t="s">
        <v>2240</v>
      </c>
      <c r="G345" s="50" t="s">
        <v>2202</v>
      </c>
      <c r="H345" s="105">
        <v>2299103.17</v>
      </c>
      <c r="I345" s="105">
        <v>710162.53</v>
      </c>
      <c r="J345" s="2"/>
      <c r="K345" s="50" t="s">
        <v>668</v>
      </c>
      <c r="L345" s="2"/>
      <c r="M345" s="2"/>
      <c r="N345" s="2"/>
      <c r="O345" s="2"/>
      <c r="P345" s="2" t="s">
        <v>668</v>
      </c>
      <c r="Q345" s="2"/>
      <c r="R345" s="2" t="s">
        <v>1067</v>
      </c>
    </row>
    <row r="346" spans="1:18" s="49" customFormat="1" ht="12.75" customHeight="1">
      <c r="A346" s="2">
        <v>13</v>
      </c>
      <c r="B346" s="50" t="s">
        <v>2260</v>
      </c>
      <c r="C346" s="50" t="s">
        <v>2260</v>
      </c>
      <c r="D346" s="50" t="s">
        <v>2255</v>
      </c>
      <c r="E346" s="50" t="s">
        <v>2258</v>
      </c>
      <c r="F346" s="50" t="s">
        <v>2240</v>
      </c>
      <c r="G346" s="50" t="s">
        <v>2202</v>
      </c>
      <c r="H346" s="105">
        <v>2303152.31</v>
      </c>
      <c r="I346" s="105">
        <v>709858.86</v>
      </c>
      <c r="J346" s="2"/>
      <c r="K346" s="50" t="s">
        <v>668</v>
      </c>
      <c r="L346" s="2"/>
      <c r="M346" s="2"/>
      <c r="N346" s="2"/>
      <c r="O346" s="2"/>
      <c r="P346" s="2" t="s">
        <v>668</v>
      </c>
      <c r="Q346" s="2"/>
      <c r="R346" s="2" t="s">
        <v>1067</v>
      </c>
    </row>
    <row r="347" spans="1:18" s="49" customFormat="1" ht="12.75" customHeight="1">
      <c r="A347" s="2">
        <v>14</v>
      </c>
      <c r="B347" s="50" t="s">
        <v>2261</v>
      </c>
      <c r="C347" s="50" t="s">
        <v>2261</v>
      </c>
      <c r="D347" s="50" t="s">
        <v>2262</v>
      </c>
      <c r="E347" s="50" t="s">
        <v>2263</v>
      </c>
      <c r="F347" s="50" t="s">
        <v>2264</v>
      </c>
      <c r="G347" s="50" t="s">
        <v>1566</v>
      </c>
      <c r="H347" s="105">
        <v>2313730.53</v>
      </c>
      <c r="I347" s="105">
        <v>746503.06</v>
      </c>
      <c r="J347" s="2"/>
      <c r="K347" s="50" t="s">
        <v>668</v>
      </c>
      <c r="L347" s="2"/>
      <c r="M347" s="2"/>
      <c r="N347" s="2"/>
      <c r="O347" s="2"/>
      <c r="P347" s="2" t="s">
        <v>668</v>
      </c>
      <c r="Q347" s="2"/>
      <c r="R347" s="2" t="s">
        <v>1067</v>
      </c>
    </row>
    <row r="348" spans="1:18" s="49" customFormat="1" ht="12.75" customHeight="1">
      <c r="A348" s="2">
        <v>15</v>
      </c>
      <c r="B348" s="50" t="s">
        <v>2265</v>
      </c>
      <c r="C348" s="50" t="s">
        <v>2265</v>
      </c>
      <c r="D348" s="50" t="s">
        <v>2242</v>
      </c>
      <c r="E348" s="50" t="s">
        <v>2263</v>
      </c>
      <c r="F348" s="50" t="s">
        <v>2264</v>
      </c>
      <c r="G348" s="50" t="s">
        <v>1566</v>
      </c>
      <c r="H348" s="105">
        <v>2319551.15</v>
      </c>
      <c r="I348" s="105">
        <v>754297.58</v>
      </c>
      <c r="J348" s="2"/>
      <c r="K348" s="50" t="s">
        <v>668</v>
      </c>
      <c r="L348" s="2"/>
      <c r="M348" s="2"/>
      <c r="N348" s="2"/>
      <c r="O348" s="2"/>
      <c r="P348" s="2" t="s">
        <v>668</v>
      </c>
      <c r="Q348" s="2"/>
      <c r="R348" s="2" t="s">
        <v>1067</v>
      </c>
    </row>
    <row r="349" spans="1:18" s="49" customFormat="1" ht="12.75" customHeight="1">
      <c r="A349" s="2">
        <v>16</v>
      </c>
      <c r="B349" s="50" t="s">
        <v>2266</v>
      </c>
      <c r="C349" s="50" t="s">
        <v>2266</v>
      </c>
      <c r="D349" s="50" t="s">
        <v>2242</v>
      </c>
      <c r="E349" s="50" t="s">
        <v>2263</v>
      </c>
      <c r="F349" s="50" t="s">
        <v>2264</v>
      </c>
      <c r="G349" s="50" t="s">
        <v>1566</v>
      </c>
      <c r="H349" s="105">
        <v>2326586.36</v>
      </c>
      <c r="I349" s="105">
        <v>762851.34</v>
      </c>
      <c r="J349" s="2"/>
      <c r="K349" s="50" t="s">
        <v>668</v>
      </c>
      <c r="L349" s="2"/>
      <c r="M349" s="2"/>
      <c r="N349" s="2"/>
      <c r="O349" s="2"/>
      <c r="P349" s="2" t="s">
        <v>668</v>
      </c>
      <c r="Q349" s="2"/>
      <c r="R349" s="2" t="s">
        <v>1067</v>
      </c>
    </row>
    <row r="350" spans="1:18" s="49" customFormat="1" ht="12.75" customHeight="1">
      <c r="A350" s="2">
        <v>17</v>
      </c>
      <c r="B350" s="50" t="s">
        <v>2267</v>
      </c>
      <c r="C350" s="50" t="s">
        <v>2267</v>
      </c>
      <c r="D350" s="50" t="s">
        <v>2255</v>
      </c>
      <c r="E350" s="50" t="s">
        <v>2263</v>
      </c>
      <c r="F350" s="50" t="s">
        <v>2264</v>
      </c>
      <c r="G350" s="50" t="s">
        <v>1566</v>
      </c>
      <c r="H350" s="105">
        <v>2320462.18</v>
      </c>
      <c r="I350" s="105">
        <v>760472.47</v>
      </c>
      <c r="J350" s="2"/>
      <c r="K350" s="50" t="s">
        <v>668</v>
      </c>
      <c r="L350" s="2"/>
      <c r="M350" s="2"/>
      <c r="N350" s="2"/>
      <c r="O350" s="2"/>
      <c r="P350" s="2" t="s">
        <v>668</v>
      </c>
      <c r="Q350" s="2"/>
      <c r="R350" s="2" t="s">
        <v>1067</v>
      </c>
    </row>
    <row r="351" spans="1:18" s="49" customFormat="1" ht="12.75" customHeight="1">
      <c r="A351" s="2">
        <v>18</v>
      </c>
      <c r="B351" s="50" t="s">
        <v>2268</v>
      </c>
      <c r="C351" s="50" t="s">
        <v>2268</v>
      </c>
      <c r="D351" s="50" t="s">
        <v>2262</v>
      </c>
      <c r="E351" s="50" t="s">
        <v>2269</v>
      </c>
      <c r="F351" s="50" t="s">
        <v>2264</v>
      </c>
      <c r="G351" s="50" t="s">
        <v>1566</v>
      </c>
      <c r="H351" s="105">
        <v>2315502.03</v>
      </c>
      <c r="I351" s="105">
        <v>763813.02</v>
      </c>
      <c r="J351" s="2"/>
      <c r="K351" s="50" t="s">
        <v>668</v>
      </c>
      <c r="L351" s="2"/>
      <c r="M351" s="2"/>
      <c r="N351" s="2"/>
      <c r="O351" s="50"/>
      <c r="P351" s="2" t="s">
        <v>668</v>
      </c>
      <c r="Q351" s="2"/>
      <c r="R351" s="2" t="s">
        <v>1067</v>
      </c>
    </row>
    <row r="352" spans="1:18" s="49" customFormat="1" ht="12.75" customHeight="1">
      <c r="A352" s="2">
        <v>19</v>
      </c>
      <c r="B352" s="50" t="s">
        <v>2270</v>
      </c>
      <c r="C352" s="50" t="s">
        <v>2270</v>
      </c>
      <c r="D352" s="50" t="s">
        <v>2271</v>
      </c>
      <c r="E352" s="50" t="s">
        <v>2269</v>
      </c>
      <c r="F352" s="50" t="s">
        <v>2264</v>
      </c>
      <c r="G352" s="50" t="s">
        <v>1566</v>
      </c>
      <c r="H352" s="105">
        <v>2310288.83</v>
      </c>
      <c r="I352" s="105">
        <v>759662.68</v>
      </c>
      <c r="J352" s="2"/>
      <c r="K352" s="50" t="s">
        <v>668</v>
      </c>
      <c r="L352" s="2"/>
      <c r="M352" s="2"/>
      <c r="N352" s="2"/>
      <c r="O352" s="50"/>
      <c r="P352" s="2" t="s">
        <v>668</v>
      </c>
      <c r="Q352" s="2"/>
      <c r="R352" s="2" t="s">
        <v>1067</v>
      </c>
    </row>
    <row r="353" spans="1:18" s="49" customFormat="1" ht="12.75" customHeight="1">
      <c r="A353" s="2">
        <v>20</v>
      </c>
      <c r="B353" s="50" t="s">
        <v>2272</v>
      </c>
      <c r="C353" s="50" t="s">
        <v>2272</v>
      </c>
      <c r="D353" s="50" t="s">
        <v>2271</v>
      </c>
      <c r="E353" s="50" t="s">
        <v>2269</v>
      </c>
      <c r="F353" s="50" t="s">
        <v>2264</v>
      </c>
      <c r="G353" s="50" t="s">
        <v>1566</v>
      </c>
      <c r="H353" s="105">
        <v>2315046.5</v>
      </c>
      <c r="I353" s="105">
        <v>757283.83</v>
      </c>
      <c r="J353" s="2"/>
      <c r="K353" s="50" t="s">
        <v>668</v>
      </c>
      <c r="L353" s="2"/>
      <c r="M353" s="2"/>
      <c r="N353" s="2"/>
      <c r="O353" s="50"/>
      <c r="P353" s="2" t="s">
        <v>668</v>
      </c>
      <c r="Q353" s="2"/>
      <c r="R353" s="2" t="s">
        <v>1067</v>
      </c>
    </row>
    <row r="354" spans="1:18" s="49" customFormat="1" ht="12.75" customHeight="1">
      <c r="A354" s="2">
        <v>21</v>
      </c>
      <c r="B354" s="50" t="s">
        <v>2273</v>
      </c>
      <c r="C354" s="50" t="s">
        <v>2273</v>
      </c>
      <c r="D354" s="50" t="s">
        <v>2274</v>
      </c>
      <c r="E354" s="50" t="s">
        <v>2275</v>
      </c>
      <c r="F354" s="50" t="s">
        <v>2264</v>
      </c>
      <c r="G354" s="50" t="s">
        <v>1566</v>
      </c>
      <c r="H354" s="105">
        <v>2310339.4</v>
      </c>
      <c r="I354" s="105">
        <v>745845.17</v>
      </c>
      <c r="J354" s="2"/>
      <c r="K354" s="50" t="s">
        <v>668</v>
      </c>
      <c r="L354" s="2"/>
      <c r="M354" s="2"/>
      <c r="N354" s="2"/>
      <c r="O354" s="2"/>
      <c r="P354" s="2" t="s">
        <v>668</v>
      </c>
      <c r="Q354" s="2"/>
      <c r="R354" s="2" t="s">
        <v>1067</v>
      </c>
    </row>
    <row r="355" spans="1:18" s="49" customFormat="1" ht="12.75" customHeight="1">
      <c r="A355" s="2">
        <v>22</v>
      </c>
      <c r="B355" s="50" t="s">
        <v>2276</v>
      </c>
      <c r="C355" s="50" t="s">
        <v>2276</v>
      </c>
      <c r="D355" s="50" t="s">
        <v>2274</v>
      </c>
      <c r="E355" s="50" t="s">
        <v>2275</v>
      </c>
      <c r="F355" s="50" t="s">
        <v>2264</v>
      </c>
      <c r="G355" s="50" t="s">
        <v>1566</v>
      </c>
      <c r="H355" s="105">
        <v>2302873.88</v>
      </c>
      <c r="I355" s="105">
        <v>744681</v>
      </c>
      <c r="J355" s="2"/>
      <c r="K355" s="50" t="s">
        <v>668</v>
      </c>
      <c r="L355" s="2"/>
      <c r="M355" s="2"/>
      <c r="N355" s="2"/>
      <c r="O355" s="2"/>
      <c r="P355" s="2" t="s">
        <v>668</v>
      </c>
      <c r="Q355" s="2"/>
      <c r="R355" s="2" t="s">
        <v>1067</v>
      </c>
    </row>
    <row r="356" spans="1:18" s="49" customFormat="1" ht="12.75" customHeight="1">
      <c r="A356" s="2">
        <v>23</v>
      </c>
      <c r="B356" s="50" t="s">
        <v>2277</v>
      </c>
      <c r="C356" s="50" t="s">
        <v>2277</v>
      </c>
      <c r="D356" s="50" t="s">
        <v>2274</v>
      </c>
      <c r="E356" s="50" t="s">
        <v>2278</v>
      </c>
      <c r="F356" s="50" t="s">
        <v>2264</v>
      </c>
      <c r="G356" s="50" t="s">
        <v>1566</v>
      </c>
      <c r="H356" s="105">
        <v>2325953.74</v>
      </c>
      <c r="I356" s="105">
        <v>768317.62</v>
      </c>
      <c r="J356" s="2"/>
      <c r="K356" s="50" t="s">
        <v>668</v>
      </c>
      <c r="L356" s="2"/>
      <c r="M356" s="2"/>
      <c r="N356" s="2"/>
      <c r="O356" s="2"/>
      <c r="P356" s="2" t="s">
        <v>668</v>
      </c>
      <c r="Q356" s="2"/>
      <c r="R356" s="2" t="s">
        <v>1067</v>
      </c>
    </row>
    <row r="357" spans="1:18" s="49" customFormat="1" ht="12.75" customHeight="1">
      <c r="A357" s="2">
        <v>24</v>
      </c>
      <c r="B357" s="50" t="s">
        <v>2279</v>
      </c>
      <c r="C357" s="50" t="s">
        <v>2279</v>
      </c>
      <c r="D357" s="50" t="s">
        <v>2274</v>
      </c>
      <c r="E357" s="50" t="s">
        <v>2278</v>
      </c>
      <c r="F357" s="50" t="s">
        <v>2264</v>
      </c>
      <c r="G357" s="50" t="s">
        <v>1566</v>
      </c>
      <c r="H357" s="105">
        <v>2332331.02</v>
      </c>
      <c r="I357" s="105">
        <v>770291.48</v>
      </c>
      <c r="J357" s="2"/>
      <c r="K357" s="50" t="s">
        <v>668</v>
      </c>
      <c r="L357" s="2"/>
      <c r="M357" s="2"/>
      <c r="N357" s="2"/>
      <c r="O357" s="2"/>
      <c r="P357" s="2" t="s">
        <v>668</v>
      </c>
      <c r="Q357" s="2"/>
      <c r="R357" s="2" t="s">
        <v>1067</v>
      </c>
    </row>
    <row r="358" spans="1:18" s="49" customFormat="1" ht="12.75" customHeight="1">
      <c r="A358" s="2">
        <v>25</v>
      </c>
      <c r="B358" s="50" t="s">
        <v>2280</v>
      </c>
      <c r="C358" s="50" t="s">
        <v>2280</v>
      </c>
      <c r="D358" s="50" t="s">
        <v>2281</v>
      </c>
      <c r="E358" s="50" t="s">
        <v>2278</v>
      </c>
      <c r="F358" s="50" t="s">
        <v>2264</v>
      </c>
      <c r="G358" s="50" t="s">
        <v>1566</v>
      </c>
      <c r="H358" s="105">
        <v>2320107.83</v>
      </c>
      <c r="I358" s="105">
        <v>765128.98</v>
      </c>
      <c r="J358" s="2"/>
      <c r="K358" s="50" t="s">
        <v>668</v>
      </c>
      <c r="L358" s="2"/>
      <c r="M358" s="2"/>
      <c r="N358" s="2"/>
      <c r="O358" s="2"/>
      <c r="P358" s="2" t="s">
        <v>668</v>
      </c>
      <c r="Q358" s="2"/>
      <c r="R358" s="2" t="s">
        <v>1067</v>
      </c>
    </row>
    <row r="359" spans="1:18" s="49" customFormat="1" ht="12.75" customHeight="1">
      <c r="A359" s="2">
        <v>26</v>
      </c>
      <c r="B359" s="50" t="s">
        <v>2282</v>
      </c>
      <c r="C359" s="50" t="s">
        <v>2282</v>
      </c>
      <c r="D359" s="50" t="s">
        <v>2281</v>
      </c>
      <c r="E359" s="50" t="s">
        <v>2283</v>
      </c>
      <c r="F359" s="50" t="s">
        <v>2283</v>
      </c>
      <c r="G359" s="50" t="s">
        <v>1566</v>
      </c>
      <c r="H359" s="105">
        <v>2320867.06</v>
      </c>
      <c r="I359" s="105">
        <v>787247.12</v>
      </c>
      <c r="J359" s="2"/>
      <c r="K359" s="50" t="s">
        <v>668</v>
      </c>
      <c r="L359" s="2"/>
      <c r="M359" s="2"/>
      <c r="N359" s="2"/>
      <c r="O359" s="2"/>
      <c r="P359" s="2" t="s">
        <v>668</v>
      </c>
      <c r="Q359" s="2"/>
      <c r="R359" s="2" t="s">
        <v>1067</v>
      </c>
    </row>
    <row r="360" spans="1:18" s="49" customFormat="1" ht="12.75" customHeight="1">
      <c r="A360" s="2">
        <v>27</v>
      </c>
      <c r="B360" s="50" t="s">
        <v>2284</v>
      </c>
      <c r="C360" s="50" t="s">
        <v>2284</v>
      </c>
      <c r="D360" s="50" t="s">
        <v>2281</v>
      </c>
      <c r="E360" s="50" t="s">
        <v>2283</v>
      </c>
      <c r="F360" s="50" t="s">
        <v>2283</v>
      </c>
      <c r="G360" s="50" t="s">
        <v>1566</v>
      </c>
      <c r="H360" s="105">
        <v>2326333.35</v>
      </c>
      <c r="I360" s="105">
        <v>785425.03</v>
      </c>
      <c r="J360" s="2"/>
      <c r="K360" s="50" t="s">
        <v>668</v>
      </c>
      <c r="L360" s="2"/>
      <c r="M360" s="2"/>
      <c r="N360" s="2"/>
      <c r="O360" s="2"/>
      <c r="P360" s="2" t="s">
        <v>668</v>
      </c>
      <c r="Q360" s="2"/>
      <c r="R360" s="2" t="s">
        <v>1067</v>
      </c>
    </row>
    <row r="361" spans="1:18" s="49" customFormat="1" ht="12.75" customHeight="1">
      <c r="A361" s="2">
        <v>28</v>
      </c>
      <c r="B361" s="50" t="s">
        <v>2285</v>
      </c>
      <c r="C361" s="50" t="s">
        <v>2285</v>
      </c>
      <c r="D361" s="50" t="s">
        <v>2281</v>
      </c>
      <c r="E361" s="50" t="s">
        <v>2286</v>
      </c>
      <c r="F361" s="50" t="s">
        <v>2283</v>
      </c>
      <c r="G361" s="50" t="s">
        <v>1566</v>
      </c>
      <c r="H361" s="105">
        <v>2325169.25</v>
      </c>
      <c r="I361" s="105">
        <v>793270.17</v>
      </c>
      <c r="J361" s="2"/>
      <c r="K361" s="50" t="s">
        <v>668</v>
      </c>
      <c r="L361" s="2"/>
      <c r="M361" s="2"/>
      <c r="N361" s="2"/>
      <c r="O361" s="50"/>
      <c r="P361" s="2" t="s">
        <v>668</v>
      </c>
      <c r="Q361" s="2"/>
      <c r="R361" s="2" t="s">
        <v>1067</v>
      </c>
    </row>
    <row r="362" spans="1:18" s="49" customFormat="1" ht="12.75" customHeight="1">
      <c r="A362" s="2">
        <v>29</v>
      </c>
      <c r="B362" s="50" t="s">
        <v>2287</v>
      </c>
      <c r="C362" s="50" t="s">
        <v>2287</v>
      </c>
      <c r="D362" s="50" t="s">
        <v>2288</v>
      </c>
      <c r="E362" s="50" t="s">
        <v>2286</v>
      </c>
      <c r="F362" s="50" t="s">
        <v>2283</v>
      </c>
      <c r="G362" s="50" t="s">
        <v>1566</v>
      </c>
      <c r="H362" s="105">
        <v>2328357.83</v>
      </c>
      <c r="I362" s="105">
        <v>795699.63</v>
      </c>
      <c r="J362" s="2"/>
      <c r="K362" s="50" t="s">
        <v>668</v>
      </c>
      <c r="L362" s="2"/>
      <c r="M362" s="2"/>
      <c r="N362" s="2"/>
      <c r="O362" s="50"/>
      <c r="P362" s="2" t="s">
        <v>668</v>
      </c>
      <c r="Q362" s="2"/>
      <c r="R362" s="2" t="s">
        <v>1067</v>
      </c>
    </row>
    <row r="363" spans="1:18" s="54" customFormat="1" ht="12.75" customHeight="1">
      <c r="A363" s="8" t="s">
        <v>923</v>
      </c>
      <c r="B363" s="52">
        <f>COUNTA(B334:B362)</f>
        <v>29</v>
      </c>
      <c r="C363" s="52">
        <f>COUNTA(C334:C362)</f>
        <v>29</v>
      </c>
      <c r="D363" s="8"/>
      <c r="E363" s="8"/>
      <c r="F363" s="8"/>
      <c r="G363" s="8"/>
      <c r="H363" s="59"/>
      <c r="I363" s="59"/>
      <c r="J363" s="60"/>
      <c r="K363" s="52">
        <f>COUNTA(K334:K362)</f>
        <v>29</v>
      </c>
      <c r="L363" s="52">
        <f>COUNTA(L334:L362)</f>
        <v>0</v>
      </c>
      <c r="M363" s="52">
        <f>COUNTA(M334:M362)</f>
        <v>0</v>
      </c>
      <c r="N363" s="20">
        <f>COUNTA(M334:M362)-COUNTA(L334:L362)</f>
        <v>0</v>
      </c>
      <c r="O363" s="52">
        <f>COUNTA(O334:O362)</f>
        <v>0</v>
      </c>
      <c r="P363" s="52">
        <f>COUNTA(P334:P362)</f>
        <v>29</v>
      </c>
      <c r="Q363" s="52">
        <f>COUNTA(Q334:Q362)</f>
        <v>0</v>
      </c>
      <c r="R363" s="8"/>
    </row>
    <row r="364" spans="1:18" s="209" customFormat="1" ht="12">
      <c r="A364" s="210" t="s">
        <v>1646</v>
      </c>
      <c r="B364" s="8">
        <f>B35+B59+B100+B125+B154+B187+B227+B252+B279+B307+B323+B332+B363</f>
        <v>174</v>
      </c>
      <c r="C364" s="8">
        <f>C35+C59+C100+C125+C154+C187+C227+C252+C279+C307+C323+C332+C363</f>
        <v>333</v>
      </c>
      <c r="D364" s="207"/>
      <c r="E364" s="207"/>
      <c r="F364" s="207"/>
      <c r="G364" s="207"/>
      <c r="H364" s="208"/>
      <c r="I364" s="208"/>
      <c r="J364" s="207"/>
      <c r="K364" s="8">
        <f>K35+K59+K100+K125+K154+K187+K227+K252+K279+K307+K323+K332+K363</f>
        <v>174</v>
      </c>
      <c r="L364" s="207"/>
      <c r="M364" s="207"/>
      <c r="N364" s="8">
        <f>N35+N59+N100+N125+N154+N187+N227+N252+N279+N307+N323+N332+N363</f>
        <v>19</v>
      </c>
      <c r="O364" s="8">
        <f>O35+O59+O100+O125+O154+O187+O227+O252+O279+O307+O323+O332+O363</f>
        <v>67</v>
      </c>
      <c r="P364" s="8">
        <f>P35+P59+P100+P125+P154+P187+P227+P252+P279+P307+P323+P332+P363</f>
        <v>57</v>
      </c>
      <c r="Q364" s="8">
        <f>Q35+Q59+Q100+Q125+Q154+Q187+Q227+Q252+Q279+Q307+Q323+Q332+Q363</f>
        <v>0</v>
      </c>
      <c r="R364" s="8"/>
    </row>
    <row r="366" ht="12.75">
      <c r="A366" s="97"/>
    </row>
  </sheetData>
  <sheetProtection/>
  <mergeCells count="312">
    <mergeCell ref="K302:K303"/>
    <mergeCell ref="K304:K306"/>
    <mergeCell ref="K327:K328"/>
    <mergeCell ref="K329:K330"/>
    <mergeCell ref="K309:K311"/>
    <mergeCell ref="K312:K313"/>
    <mergeCell ref="K314:K315"/>
    <mergeCell ref="K318:K320"/>
    <mergeCell ref="K321:K322"/>
    <mergeCell ref="K325:K326"/>
    <mergeCell ref="K287:K288"/>
    <mergeCell ref="K290:K295"/>
    <mergeCell ref="K297:K298"/>
    <mergeCell ref="K299:K301"/>
    <mergeCell ref="K275:K276"/>
    <mergeCell ref="K277:K278"/>
    <mergeCell ref="K281:K282"/>
    <mergeCell ref="K283:K284"/>
    <mergeCell ref="K261:K263"/>
    <mergeCell ref="K265:K268"/>
    <mergeCell ref="K269:K271"/>
    <mergeCell ref="K272:K274"/>
    <mergeCell ref="K247:K249"/>
    <mergeCell ref="K250:K251"/>
    <mergeCell ref="K255:K257"/>
    <mergeCell ref="K259:K260"/>
    <mergeCell ref="K234:K236"/>
    <mergeCell ref="K237:K239"/>
    <mergeCell ref="K241:K244"/>
    <mergeCell ref="K245:K246"/>
    <mergeCell ref="K223:K224"/>
    <mergeCell ref="K225:K226"/>
    <mergeCell ref="K229:K230"/>
    <mergeCell ref="K231:K233"/>
    <mergeCell ref="K213:K214"/>
    <mergeCell ref="K215:K216"/>
    <mergeCell ref="K217:K219"/>
    <mergeCell ref="K220:K222"/>
    <mergeCell ref="K202:K203"/>
    <mergeCell ref="K204:K206"/>
    <mergeCell ref="K207:K209"/>
    <mergeCell ref="K210:K212"/>
    <mergeCell ref="K189:K190"/>
    <mergeCell ref="K192:K194"/>
    <mergeCell ref="K195:K197"/>
    <mergeCell ref="K198:K199"/>
    <mergeCell ref="K178:K179"/>
    <mergeCell ref="K180:K181"/>
    <mergeCell ref="K182:K183"/>
    <mergeCell ref="K184:K186"/>
    <mergeCell ref="K167:K168"/>
    <mergeCell ref="K169:K171"/>
    <mergeCell ref="K172:K174"/>
    <mergeCell ref="K175:K176"/>
    <mergeCell ref="K156:K157"/>
    <mergeCell ref="K158:K160"/>
    <mergeCell ref="K161:K163"/>
    <mergeCell ref="K164:K166"/>
    <mergeCell ref="K143:K144"/>
    <mergeCell ref="K145:K147"/>
    <mergeCell ref="K150:K151"/>
    <mergeCell ref="K152:K153"/>
    <mergeCell ref="K129:K130"/>
    <mergeCell ref="K131:K133"/>
    <mergeCell ref="K134:K137"/>
    <mergeCell ref="K139:K142"/>
    <mergeCell ref="K117:K118"/>
    <mergeCell ref="K119:K120"/>
    <mergeCell ref="K121:K122"/>
    <mergeCell ref="K123:K124"/>
    <mergeCell ref="K104:K105"/>
    <mergeCell ref="K106:K107"/>
    <mergeCell ref="K109:K110"/>
    <mergeCell ref="K112:K113"/>
    <mergeCell ref="K87:K89"/>
    <mergeCell ref="K93:K95"/>
    <mergeCell ref="K96:K97"/>
    <mergeCell ref="K98:K99"/>
    <mergeCell ref="K77:K78"/>
    <mergeCell ref="K79:K80"/>
    <mergeCell ref="K82:K84"/>
    <mergeCell ref="K85:K86"/>
    <mergeCell ref="K67:K69"/>
    <mergeCell ref="K70:K72"/>
    <mergeCell ref="K73:K74"/>
    <mergeCell ref="K75:K76"/>
    <mergeCell ref="K53:K56"/>
    <mergeCell ref="K61:K62"/>
    <mergeCell ref="K63:K64"/>
    <mergeCell ref="K65:K66"/>
    <mergeCell ref="K38:K43"/>
    <mergeCell ref="K44:K45"/>
    <mergeCell ref="K46:K47"/>
    <mergeCell ref="K49:K50"/>
    <mergeCell ref="K15:K16"/>
    <mergeCell ref="K17:K22"/>
    <mergeCell ref="K23:K24"/>
    <mergeCell ref="K26:K32"/>
    <mergeCell ref="A1:R1"/>
    <mergeCell ref="A2:R2"/>
    <mergeCell ref="A3:A4"/>
    <mergeCell ref="B3:B4"/>
    <mergeCell ref="C3:C4"/>
    <mergeCell ref="D3:D4"/>
    <mergeCell ref="E3:G3"/>
    <mergeCell ref="H3:J3"/>
    <mergeCell ref="K3:K4"/>
    <mergeCell ref="O3:Q3"/>
    <mergeCell ref="R3:R4"/>
    <mergeCell ref="A6:A7"/>
    <mergeCell ref="B6:B7"/>
    <mergeCell ref="A10:A11"/>
    <mergeCell ref="B10:B11"/>
    <mergeCell ref="L3:N3"/>
    <mergeCell ref="K6:K7"/>
    <mergeCell ref="K10:K11"/>
    <mergeCell ref="A46:A47"/>
    <mergeCell ref="B46:B47"/>
    <mergeCell ref="A15:A16"/>
    <mergeCell ref="B15:B16"/>
    <mergeCell ref="A17:A22"/>
    <mergeCell ref="B17:B22"/>
    <mergeCell ref="A26:A32"/>
    <mergeCell ref="B26:B32"/>
    <mergeCell ref="A23:A24"/>
    <mergeCell ref="B23:B24"/>
    <mergeCell ref="A38:A43"/>
    <mergeCell ref="B38:B43"/>
    <mergeCell ref="A44:A45"/>
    <mergeCell ref="B44:B45"/>
    <mergeCell ref="A67:A69"/>
    <mergeCell ref="B67:B69"/>
    <mergeCell ref="A49:A50"/>
    <mergeCell ref="B49:B50"/>
    <mergeCell ref="A53:A56"/>
    <mergeCell ref="B53:B56"/>
    <mergeCell ref="A61:A62"/>
    <mergeCell ref="B61:B62"/>
    <mergeCell ref="A63:A64"/>
    <mergeCell ref="B63:B64"/>
    <mergeCell ref="A65:A66"/>
    <mergeCell ref="B65:B66"/>
    <mergeCell ref="A77:A78"/>
    <mergeCell ref="B77:B78"/>
    <mergeCell ref="A75:A76"/>
    <mergeCell ref="B75:B76"/>
    <mergeCell ref="A70:A72"/>
    <mergeCell ref="B70:B72"/>
    <mergeCell ref="A73:A74"/>
    <mergeCell ref="B73:B74"/>
    <mergeCell ref="A96:A97"/>
    <mergeCell ref="B96:B97"/>
    <mergeCell ref="A79:A80"/>
    <mergeCell ref="B79:B80"/>
    <mergeCell ref="A82:A84"/>
    <mergeCell ref="B82:B84"/>
    <mergeCell ref="A85:A86"/>
    <mergeCell ref="B85:B86"/>
    <mergeCell ref="A87:A89"/>
    <mergeCell ref="B87:B89"/>
    <mergeCell ref="A93:A95"/>
    <mergeCell ref="B93:B95"/>
    <mergeCell ref="B112:B113"/>
    <mergeCell ref="A109:A110"/>
    <mergeCell ref="B109:B110"/>
    <mergeCell ref="A112:A113"/>
    <mergeCell ref="B98:B99"/>
    <mergeCell ref="A104:A105"/>
    <mergeCell ref="B104:B105"/>
    <mergeCell ref="A106:A107"/>
    <mergeCell ref="B106:B107"/>
    <mergeCell ref="A98:A99"/>
    <mergeCell ref="A117:A118"/>
    <mergeCell ref="B117:B118"/>
    <mergeCell ref="B119:B120"/>
    <mergeCell ref="A121:A122"/>
    <mergeCell ref="B121:B122"/>
    <mergeCell ref="A119:A120"/>
    <mergeCell ref="A123:A124"/>
    <mergeCell ref="B123:B124"/>
    <mergeCell ref="A150:A151"/>
    <mergeCell ref="B150:B151"/>
    <mergeCell ref="B131:B133"/>
    <mergeCell ref="B134:B137"/>
    <mergeCell ref="A134:A137"/>
    <mergeCell ref="A152:A153"/>
    <mergeCell ref="B152:B153"/>
    <mergeCell ref="A129:A130"/>
    <mergeCell ref="B129:B130"/>
    <mergeCell ref="A139:A142"/>
    <mergeCell ref="A131:A133"/>
    <mergeCell ref="B139:B142"/>
    <mergeCell ref="A169:A171"/>
    <mergeCell ref="B169:B171"/>
    <mergeCell ref="A156:A157"/>
    <mergeCell ref="B156:B157"/>
    <mergeCell ref="A158:A160"/>
    <mergeCell ref="B158:B160"/>
    <mergeCell ref="A161:A163"/>
    <mergeCell ref="B161:B163"/>
    <mergeCell ref="A164:A166"/>
    <mergeCell ref="B164:B166"/>
    <mergeCell ref="A167:A168"/>
    <mergeCell ref="B167:B168"/>
    <mergeCell ref="A189:A190"/>
    <mergeCell ref="B189:B190"/>
    <mergeCell ref="A172:A174"/>
    <mergeCell ref="B172:B174"/>
    <mergeCell ref="A178:A179"/>
    <mergeCell ref="B178:B179"/>
    <mergeCell ref="A180:A181"/>
    <mergeCell ref="B180:B181"/>
    <mergeCell ref="A182:A183"/>
    <mergeCell ref="B182:B183"/>
    <mergeCell ref="A184:A186"/>
    <mergeCell ref="B184:B186"/>
    <mergeCell ref="A207:A209"/>
    <mergeCell ref="B207:B209"/>
    <mergeCell ref="A192:A194"/>
    <mergeCell ref="B192:B194"/>
    <mergeCell ref="A195:A197"/>
    <mergeCell ref="B195:B197"/>
    <mergeCell ref="A198:A199"/>
    <mergeCell ref="B198:B199"/>
    <mergeCell ref="A202:A203"/>
    <mergeCell ref="B202:B203"/>
    <mergeCell ref="A204:A206"/>
    <mergeCell ref="B204:B206"/>
    <mergeCell ref="A223:A224"/>
    <mergeCell ref="B223:B224"/>
    <mergeCell ref="A210:A212"/>
    <mergeCell ref="B210:B212"/>
    <mergeCell ref="A213:A214"/>
    <mergeCell ref="B213:B214"/>
    <mergeCell ref="A215:A216"/>
    <mergeCell ref="B215:B216"/>
    <mergeCell ref="A217:A219"/>
    <mergeCell ref="B217:B219"/>
    <mergeCell ref="A220:A222"/>
    <mergeCell ref="B220:B222"/>
    <mergeCell ref="A234:A236"/>
    <mergeCell ref="B234:B236"/>
    <mergeCell ref="A229:A230"/>
    <mergeCell ref="B229:B230"/>
    <mergeCell ref="A225:A226"/>
    <mergeCell ref="B225:B226"/>
    <mergeCell ref="A231:A233"/>
    <mergeCell ref="B231:B233"/>
    <mergeCell ref="B255:B257"/>
    <mergeCell ref="A255:A257"/>
    <mergeCell ref="A237:A239"/>
    <mergeCell ref="B237:B239"/>
    <mergeCell ref="A241:A244"/>
    <mergeCell ref="B241:B244"/>
    <mergeCell ref="A245:A246"/>
    <mergeCell ref="B245:B246"/>
    <mergeCell ref="A247:A249"/>
    <mergeCell ref="B247:B249"/>
    <mergeCell ref="A250:A251"/>
    <mergeCell ref="B250:B251"/>
    <mergeCell ref="A275:A276"/>
    <mergeCell ref="B275:B276"/>
    <mergeCell ref="A259:A260"/>
    <mergeCell ref="B259:B260"/>
    <mergeCell ref="A261:A263"/>
    <mergeCell ref="B261:B263"/>
    <mergeCell ref="A265:A268"/>
    <mergeCell ref="B265:B268"/>
    <mergeCell ref="A269:A271"/>
    <mergeCell ref="B269:B271"/>
    <mergeCell ref="A272:A274"/>
    <mergeCell ref="B272:B274"/>
    <mergeCell ref="A299:A301"/>
    <mergeCell ref="B299:B301"/>
    <mergeCell ref="A277:A278"/>
    <mergeCell ref="B277:B278"/>
    <mergeCell ref="A283:A284"/>
    <mergeCell ref="B283:B284"/>
    <mergeCell ref="A287:A288"/>
    <mergeCell ref="B287:B288"/>
    <mergeCell ref="B281:B282"/>
    <mergeCell ref="A281:A282"/>
    <mergeCell ref="A290:A295"/>
    <mergeCell ref="B290:B295"/>
    <mergeCell ref="A297:A298"/>
    <mergeCell ref="B297:B298"/>
    <mergeCell ref="A304:A306"/>
    <mergeCell ref="B304:B306"/>
    <mergeCell ref="A309:A311"/>
    <mergeCell ref="B309:B311"/>
    <mergeCell ref="B329:B330"/>
    <mergeCell ref="A329:A330"/>
    <mergeCell ref="A314:A315"/>
    <mergeCell ref="B314:B315"/>
    <mergeCell ref="A318:A320"/>
    <mergeCell ref="B318:B320"/>
    <mergeCell ref="A321:A322"/>
    <mergeCell ref="B321:B322"/>
    <mergeCell ref="A325:A326"/>
    <mergeCell ref="B325:B326"/>
    <mergeCell ref="A327:A328"/>
    <mergeCell ref="B327:B328"/>
    <mergeCell ref="A312:A313"/>
    <mergeCell ref="B312:B313"/>
    <mergeCell ref="B143:B144"/>
    <mergeCell ref="A143:A144"/>
    <mergeCell ref="B145:B147"/>
    <mergeCell ref="A145:A147"/>
    <mergeCell ref="B175:B176"/>
    <mergeCell ref="A175:A176"/>
    <mergeCell ref="A302:A303"/>
    <mergeCell ref="B302:B303"/>
  </mergeCells>
  <printOptions horizontalCentered="1"/>
  <pageMargins left="0.31496062992125984" right="0.31496062992125984" top="0.984251968503937" bottom="0.5118110236220472" header="0.31496062992125984" footer="0.1968503937007874"/>
  <pageSetup fitToHeight="0" fitToWidth="1" horizontalDpi="600" verticalDpi="600" orientation="landscape" paperSize="9" scale="90" r:id="rId3"/>
  <headerFooter alignWithMargins="0">
    <oddFooter>&amp;R&amp;"Times New Roman,Regular"&amp;P/&amp;N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7"/>
  <sheetViews>
    <sheetView zoomScalePageLayoutView="0" workbookViewId="0" topLeftCell="A1">
      <pane xSplit="2" ySplit="5" topLeftCell="C6" activePane="bottomRight" state="frozen"/>
      <selection pane="topLeft" activeCell="A10" sqref="A10:U11"/>
      <selection pane="topRight" activeCell="A10" sqref="A10:U11"/>
      <selection pane="bottomLeft" activeCell="A10" sqref="A10:U11"/>
      <selection pane="bottomRight" activeCell="A10" sqref="A10:U11"/>
    </sheetView>
  </sheetViews>
  <sheetFormatPr defaultColWidth="9.125" defaultRowHeight="14.25"/>
  <cols>
    <col min="1" max="1" width="8.00390625" style="13" customWidth="1"/>
    <col min="2" max="2" width="8.25390625" style="13" customWidth="1"/>
    <col min="3" max="3" width="9.75390625" style="13" bestFit="1" customWidth="1"/>
    <col min="4" max="4" width="14.00390625" style="13" bestFit="1" customWidth="1"/>
    <col min="5" max="5" width="13.875" style="13" customWidth="1"/>
    <col min="6" max="6" width="11.625" style="13" customWidth="1"/>
    <col min="7" max="7" width="9.00390625" style="12" customWidth="1"/>
    <col min="8" max="8" width="7.875" style="12" customWidth="1"/>
    <col min="9" max="9" width="4.00390625" style="12" customWidth="1"/>
    <col min="10" max="10" width="9.375" style="13" customWidth="1"/>
    <col min="11" max="12" width="5.75390625" style="13" customWidth="1"/>
    <col min="13" max="13" width="7.125" style="13" customWidth="1"/>
    <col min="14" max="14" width="5.375" style="13" customWidth="1"/>
    <col min="15" max="15" width="6.25390625" style="13" customWidth="1"/>
    <col min="16" max="16" width="6.00390625" style="13" customWidth="1"/>
    <col min="17" max="17" width="7.75390625" style="11" customWidth="1"/>
    <col min="18" max="34" width="9.125" style="11" customWidth="1"/>
    <col min="35" max="16384" width="9.125" style="12" customWidth="1"/>
  </cols>
  <sheetData>
    <row r="1" spans="1:17" ht="32.25" customHeight="1">
      <c r="A1" s="303" t="s">
        <v>457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16" ht="5.2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34" s="41" customFormat="1" ht="12.75">
      <c r="A3" s="283" t="s">
        <v>1647</v>
      </c>
      <c r="B3" s="283" t="s">
        <v>448</v>
      </c>
      <c r="C3" s="283" t="s">
        <v>216</v>
      </c>
      <c r="D3" s="305" t="s">
        <v>662</v>
      </c>
      <c r="E3" s="305"/>
      <c r="F3" s="305"/>
      <c r="G3" s="306" t="s">
        <v>147</v>
      </c>
      <c r="H3" s="307"/>
      <c r="I3" s="308"/>
      <c r="J3" s="283" t="s">
        <v>451</v>
      </c>
      <c r="K3" s="284" t="s">
        <v>707</v>
      </c>
      <c r="L3" s="310"/>
      <c r="M3" s="285"/>
      <c r="N3" s="309" t="s">
        <v>860</v>
      </c>
      <c r="O3" s="309"/>
      <c r="P3" s="309"/>
      <c r="Q3" s="311" t="s">
        <v>861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s="41" customFormat="1" ht="25.5">
      <c r="A4" s="283"/>
      <c r="B4" s="283"/>
      <c r="C4" s="283"/>
      <c r="D4" s="231" t="s">
        <v>663</v>
      </c>
      <c r="E4" s="231" t="s">
        <v>664</v>
      </c>
      <c r="F4" s="231" t="s">
        <v>665</v>
      </c>
      <c r="G4" s="231" t="s">
        <v>708</v>
      </c>
      <c r="H4" s="231" t="s">
        <v>709</v>
      </c>
      <c r="I4" s="231" t="s">
        <v>862</v>
      </c>
      <c r="J4" s="283"/>
      <c r="K4" s="231">
        <v>2007</v>
      </c>
      <c r="L4" s="231">
        <v>2014</v>
      </c>
      <c r="M4" s="231" t="s">
        <v>560</v>
      </c>
      <c r="N4" s="239" t="s">
        <v>773</v>
      </c>
      <c r="O4" s="239" t="s">
        <v>735</v>
      </c>
      <c r="P4" s="239" t="s">
        <v>1648</v>
      </c>
      <c r="Q4" s="312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s="43" customFormat="1" ht="16.5" customHeight="1">
      <c r="A5" s="94" t="s">
        <v>1649</v>
      </c>
      <c r="B5" s="95"/>
      <c r="C5" s="95"/>
      <c r="D5" s="21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s="43" customFormat="1" ht="16.5" customHeight="1">
      <c r="A6" s="286">
        <v>1</v>
      </c>
      <c r="B6" s="286" t="s">
        <v>1432</v>
      </c>
      <c r="C6" s="124" t="s">
        <v>217</v>
      </c>
      <c r="D6" s="39" t="s">
        <v>1650</v>
      </c>
      <c r="E6" s="39" t="s">
        <v>1651</v>
      </c>
      <c r="F6" s="39" t="s">
        <v>1566</v>
      </c>
      <c r="G6" s="44">
        <v>2327654.79</v>
      </c>
      <c r="H6" s="44">
        <v>674827.41</v>
      </c>
      <c r="I6" s="39"/>
      <c r="J6" s="286" t="s">
        <v>668</v>
      </c>
      <c r="K6" s="39"/>
      <c r="L6" s="39"/>
      <c r="M6" s="39"/>
      <c r="N6" s="107"/>
      <c r="O6" s="39" t="s">
        <v>668</v>
      </c>
      <c r="P6" s="39"/>
      <c r="Q6" s="39" t="s">
        <v>1067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s="43" customFormat="1" ht="16.5" customHeight="1">
      <c r="A7" s="287"/>
      <c r="B7" s="287"/>
      <c r="C7" s="124" t="s">
        <v>218</v>
      </c>
      <c r="D7" s="39" t="s">
        <v>1650</v>
      </c>
      <c r="E7" s="39" t="s">
        <v>1651</v>
      </c>
      <c r="F7" s="39" t="s">
        <v>1566</v>
      </c>
      <c r="G7" s="44">
        <v>2327654.79</v>
      </c>
      <c r="H7" s="44">
        <v>674827.41</v>
      </c>
      <c r="I7" s="39"/>
      <c r="J7" s="287"/>
      <c r="K7" s="39"/>
      <c r="L7" s="39"/>
      <c r="M7" s="39"/>
      <c r="N7" s="107"/>
      <c r="O7" s="39" t="s">
        <v>668</v>
      </c>
      <c r="P7" s="39"/>
      <c r="Q7" s="39" t="s">
        <v>1067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s="43" customFormat="1" ht="16.5" customHeight="1">
      <c r="A8" s="286">
        <v>2</v>
      </c>
      <c r="B8" s="286" t="s">
        <v>1438</v>
      </c>
      <c r="C8" s="124" t="s">
        <v>219</v>
      </c>
      <c r="D8" s="39" t="s">
        <v>1652</v>
      </c>
      <c r="E8" s="39" t="s">
        <v>1653</v>
      </c>
      <c r="F8" s="39" t="s">
        <v>1566</v>
      </c>
      <c r="G8" s="44">
        <v>2325863.62</v>
      </c>
      <c r="H8" s="44">
        <v>684592.17</v>
      </c>
      <c r="I8" s="39"/>
      <c r="J8" s="286" t="s">
        <v>668</v>
      </c>
      <c r="K8" s="39"/>
      <c r="L8" s="39"/>
      <c r="M8" s="39"/>
      <c r="N8" s="107"/>
      <c r="O8" s="39" t="s">
        <v>668</v>
      </c>
      <c r="P8" s="39"/>
      <c r="Q8" s="39" t="s">
        <v>1067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s="43" customFormat="1" ht="16.5" customHeight="1">
      <c r="A9" s="287"/>
      <c r="B9" s="287"/>
      <c r="C9" s="124" t="s">
        <v>220</v>
      </c>
      <c r="D9" s="39" t="s">
        <v>1652</v>
      </c>
      <c r="E9" s="39" t="s">
        <v>1653</v>
      </c>
      <c r="F9" s="39" t="s">
        <v>1566</v>
      </c>
      <c r="G9" s="44">
        <v>2325863.62</v>
      </c>
      <c r="H9" s="44">
        <v>684592.17</v>
      </c>
      <c r="I9" s="39"/>
      <c r="J9" s="287"/>
      <c r="K9" s="39"/>
      <c r="L9" s="39"/>
      <c r="M9" s="39"/>
      <c r="N9" s="107"/>
      <c r="O9" s="39" t="s">
        <v>668</v>
      </c>
      <c r="P9" s="39"/>
      <c r="Q9" s="39" t="s">
        <v>1067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s="43" customFormat="1" ht="16.5" customHeight="1">
      <c r="A10" s="286">
        <v>3</v>
      </c>
      <c r="B10" s="286" t="s">
        <v>1444</v>
      </c>
      <c r="C10" s="124" t="s">
        <v>221</v>
      </c>
      <c r="D10" s="39" t="s">
        <v>1654</v>
      </c>
      <c r="E10" s="39" t="s">
        <v>1655</v>
      </c>
      <c r="F10" s="39" t="s">
        <v>1566</v>
      </c>
      <c r="G10" s="44">
        <v>2317473.87</v>
      </c>
      <c r="H10" s="44">
        <v>688289.04</v>
      </c>
      <c r="I10" s="39"/>
      <c r="J10" s="286" t="s">
        <v>668</v>
      </c>
      <c r="K10" s="39"/>
      <c r="L10" s="39"/>
      <c r="M10" s="39"/>
      <c r="N10" s="107"/>
      <c r="O10" s="39" t="s">
        <v>668</v>
      </c>
      <c r="P10" s="39"/>
      <c r="Q10" s="39" t="s">
        <v>1067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s="43" customFormat="1" ht="16.5" customHeight="1">
      <c r="A11" s="287"/>
      <c r="B11" s="287"/>
      <c r="C11" s="124" t="s">
        <v>222</v>
      </c>
      <c r="D11" s="39" t="s">
        <v>1654</v>
      </c>
      <c r="E11" s="39" t="s">
        <v>1655</v>
      </c>
      <c r="F11" s="39" t="s">
        <v>1566</v>
      </c>
      <c r="G11" s="44">
        <v>2317473.87</v>
      </c>
      <c r="H11" s="44">
        <v>688289.04</v>
      </c>
      <c r="I11" s="39"/>
      <c r="J11" s="287"/>
      <c r="K11" s="39"/>
      <c r="L11" s="39"/>
      <c r="M11" s="39"/>
      <c r="N11" s="107"/>
      <c r="O11" s="39" t="s">
        <v>668</v>
      </c>
      <c r="P11" s="39"/>
      <c r="Q11" s="39" t="s">
        <v>1067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s="43" customFormat="1" ht="16.5" customHeight="1">
      <c r="A12" s="39">
        <v>4</v>
      </c>
      <c r="B12" s="39" t="s">
        <v>1447</v>
      </c>
      <c r="C12" s="39" t="s">
        <v>223</v>
      </c>
      <c r="D12" s="39" t="s">
        <v>1656</v>
      </c>
      <c r="E12" s="39" t="s">
        <v>1657</v>
      </c>
      <c r="F12" s="39" t="s">
        <v>1566</v>
      </c>
      <c r="G12" s="44">
        <v>2319866.8</v>
      </c>
      <c r="H12" s="44">
        <v>712002.68</v>
      </c>
      <c r="I12" s="39"/>
      <c r="J12" s="39" t="s">
        <v>668</v>
      </c>
      <c r="K12" s="39"/>
      <c r="L12" s="39"/>
      <c r="M12" s="39"/>
      <c r="N12" s="107"/>
      <c r="O12" s="39" t="s">
        <v>668</v>
      </c>
      <c r="P12" s="39"/>
      <c r="Q12" s="39" t="s">
        <v>1067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s="43" customFormat="1" ht="16.5" customHeight="1">
      <c r="A13" s="39">
        <v>5</v>
      </c>
      <c r="B13" s="39" t="s">
        <v>1452</v>
      </c>
      <c r="C13" s="39" t="s">
        <v>224</v>
      </c>
      <c r="D13" s="39" t="s">
        <v>1658</v>
      </c>
      <c r="E13" s="39" t="s">
        <v>1657</v>
      </c>
      <c r="F13" s="39" t="s">
        <v>1566</v>
      </c>
      <c r="G13" s="44">
        <v>2318498.67</v>
      </c>
      <c r="H13" s="44">
        <v>720288.51</v>
      </c>
      <c r="I13" s="39"/>
      <c r="J13" s="39" t="s">
        <v>668</v>
      </c>
      <c r="K13" s="39"/>
      <c r="L13" s="39"/>
      <c r="M13" s="39"/>
      <c r="N13" s="107"/>
      <c r="O13" s="39" t="s">
        <v>668</v>
      </c>
      <c r="P13" s="39"/>
      <c r="Q13" s="39" t="s">
        <v>1067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s="43" customFormat="1" ht="16.5" customHeight="1">
      <c r="A14" s="39">
        <v>6</v>
      </c>
      <c r="B14" s="39" t="s">
        <v>1456</v>
      </c>
      <c r="C14" s="39" t="s">
        <v>225</v>
      </c>
      <c r="D14" s="39" t="s">
        <v>526</v>
      </c>
      <c r="E14" s="39" t="s">
        <v>1659</v>
      </c>
      <c r="F14" s="39" t="s">
        <v>1566</v>
      </c>
      <c r="G14" s="44">
        <v>2321769.11</v>
      </c>
      <c r="H14" s="44">
        <v>728300.39</v>
      </c>
      <c r="I14" s="39"/>
      <c r="J14" s="39" t="s">
        <v>668</v>
      </c>
      <c r="K14" s="39"/>
      <c r="L14" s="39"/>
      <c r="M14" s="39"/>
      <c r="N14" s="107"/>
      <c r="O14" s="39" t="s">
        <v>668</v>
      </c>
      <c r="P14" s="39"/>
      <c r="Q14" s="39" t="s">
        <v>1067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s="43" customFormat="1" ht="16.5" customHeight="1">
      <c r="A15" s="39">
        <v>7</v>
      </c>
      <c r="B15" s="39" t="s">
        <v>1461</v>
      </c>
      <c r="C15" s="39" t="s">
        <v>226</v>
      </c>
      <c r="D15" s="39" t="s">
        <v>1660</v>
      </c>
      <c r="E15" s="39" t="s">
        <v>1659</v>
      </c>
      <c r="F15" s="39" t="s">
        <v>1566</v>
      </c>
      <c r="G15" s="44">
        <v>2325507.83</v>
      </c>
      <c r="H15" s="44">
        <v>739270.4</v>
      </c>
      <c r="I15" s="39"/>
      <c r="J15" s="39" t="s">
        <v>668</v>
      </c>
      <c r="K15" s="39"/>
      <c r="L15" s="39"/>
      <c r="M15" s="39"/>
      <c r="N15" s="107"/>
      <c r="O15" s="39" t="s">
        <v>668</v>
      </c>
      <c r="P15" s="39"/>
      <c r="Q15" s="39" t="s">
        <v>1067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s="43" customFormat="1" ht="16.5" customHeight="1">
      <c r="A16" s="286">
        <v>8</v>
      </c>
      <c r="B16" s="286" t="s">
        <v>1465</v>
      </c>
      <c r="C16" s="124" t="s">
        <v>228</v>
      </c>
      <c r="D16" s="39" t="s">
        <v>1661</v>
      </c>
      <c r="E16" s="39" t="s">
        <v>690</v>
      </c>
      <c r="F16" s="39" t="s">
        <v>1566</v>
      </c>
      <c r="G16" s="44">
        <v>2359973.13</v>
      </c>
      <c r="H16" s="44">
        <v>745750.25</v>
      </c>
      <c r="I16" s="39"/>
      <c r="J16" s="286" t="s">
        <v>668</v>
      </c>
      <c r="K16" s="39"/>
      <c r="L16" s="39"/>
      <c r="M16" s="39"/>
      <c r="N16" s="107"/>
      <c r="O16" s="39" t="s">
        <v>668</v>
      </c>
      <c r="P16" s="39"/>
      <c r="Q16" s="39" t="s">
        <v>1067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s="43" customFormat="1" ht="16.5" customHeight="1">
      <c r="A17" s="287"/>
      <c r="B17" s="287"/>
      <c r="C17" s="124" t="s">
        <v>227</v>
      </c>
      <c r="D17" s="39" t="s">
        <v>1661</v>
      </c>
      <c r="E17" s="39" t="s">
        <v>690</v>
      </c>
      <c r="F17" s="39" t="s">
        <v>1566</v>
      </c>
      <c r="G17" s="44">
        <v>2359973.13</v>
      </c>
      <c r="H17" s="44">
        <v>745750.25</v>
      </c>
      <c r="I17" s="39"/>
      <c r="J17" s="287"/>
      <c r="K17" s="39"/>
      <c r="L17" s="39"/>
      <c r="M17" s="39"/>
      <c r="N17" s="107"/>
      <c r="O17" s="39" t="s">
        <v>668</v>
      </c>
      <c r="P17" s="39"/>
      <c r="Q17" s="39" t="s">
        <v>1067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s="43" customFormat="1" ht="16.5" customHeight="1">
      <c r="A18" s="286">
        <v>9</v>
      </c>
      <c r="B18" s="286" t="s">
        <v>1470</v>
      </c>
      <c r="C18" s="124" t="s">
        <v>229</v>
      </c>
      <c r="D18" s="39" t="s">
        <v>1662</v>
      </c>
      <c r="E18" s="39" t="s">
        <v>1663</v>
      </c>
      <c r="F18" s="39" t="s">
        <v>1566</v>
      </c>
      <c r="G18" s="44">
        <v>2370820.37</v>
      </c>
      <c r="H18" s="44">
        <v>777721.38</v>
      </c>
      <c r="I18" s="39"/>
      <c r="J18" s="286" t="s">
        <v>668</v>
      </c>
      <c r="K18" s="39"/>
      <c r="L18" s="39"/>
      <c r="M18" s="39"/>
      <c r="N18" s="107"/>
      <c r="O18" s="39" t="s">
        <v>668</v>
      </c>
      <c r="P18" s="39"/>
      <c r="Q18" s="39" t="s">
        <v>1067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s="43" customFormat="1" ht="16.5" customHeight="1">
      <c r="A19" s="287"/>
      <c r="B19" s="287"/>
      <c r="C19" s="124" t="s">
        <v>230</v>
      </c>
      <c r="D19" s="39" t="s">
        <v>1662</v>
      </c>
      <c r="E19" s="39" t="s">
        <v>1663</v>
      </c>
      <c r="F19" s="39" t="s">
        <v>1566</v>
      </c>
      <c r="G19" s="44">
        <v>2370820.37</v>
      </c>
      <c r="H19" s="44">
        <v>777721.38</v>
      </c>
      <c r="I19" s="39"/>
      <c r="J19" s="287"/>
      <c r="K19" s="39"/>
      <c r="L19" s="39"/>
      <c r="M19" s="39"/>
      <c r="N19" s="107"/>
      <c r="O19" s="39" t="s">
        <v>668</v>
      </c>
      <c r="P19" s="39"/>
      <c r="Q19" s="39" t="s">
        <v>1067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s="43" customFormat="1" ht="16.5" customHeight="1">
      <c r="A20" s="286">
        <v>10</v>
      </c>
      <c r="B20" s="286" t="s">
        <v>1475</v>
      </c>
      <c r="C20" s="124" t="s">
        <v>231</v>
      </c>
      <c r="D20" s="39" t="s">
        <v>1664</v>
      </c>
      <c r="E20" s="39" t="s">
        <v>1567</v>
      </c>
      <c r="F20" s="39" t="s">
        <v>1566</v>
      </c>
      <c r="G20" s="44">
        <v>2384173.83</v>
      </c>
      <c r="H20" s="44">
        <v>804749.77</v>
      </c>
      <c r="I20" s="39"/>
      <c r="J20" s="286" t="s">
        <v>668</v>
      </c>
      <c r="K20" s="39"/>
      <c r="L20" s="39"/>
      <c r="M20" s="39"/>
      <c r="N20" s="107"/>
      <c r="O20" s="39" t="s">
        <v>668</v>
      </c>
      <c r="P20" s="39"/>
      <c r="Q20" s="39" t="s">
        <v>1067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s="43" customFormat="1" ht="16.5" customHeight="1">
      <c r="A21" s="287"/>
      <c r="B21" s="287"/>
      <c r="C21" s="124" t="s">
        <v>232</v>
      </c>
      <c r="D21" s="39" t="s">
        <v>1664</v>
      </c>
      <c r="E21" s="39" t="s">
        <v>1567</v>
      </c>
      <c r="F21" s="39" t="s">
        <v>1566</v>
      </c>
      <c r="G21" s="44">
        <v>2384173.83</v>
      </c>
      <c r="H21" s="44">
        <v>804749.77</v>
      </c>
      <c r="I21" s="39"/>
      <c r="J21" s="287"/>
      <c r="K21" s="39"/>
      <c r="L21" s="39"/>
      <c r="M21" s="39"/>
      <c r="N21" s="107"/>
      <c r="O21" s="39" t="s">
        <v>668</v>
      </c>
      <c r="P21" s="39"/>
      <c r="Q21" s="39" t="s">
        <v>1067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s="43" customFormat="1" ht="16.5" customHeight="1">
      <c r="A22" s="286">
        <v>11</v>
      </c>
      <c r="B22" s="286" t="s">
        <v>1479</v>
      </c>
      <c r="C22" s="124" t="s">
        <v>233</v>
      </c>
      <c r="D22" s="39" t="s">
        <v>1665</v>
      </c>
      <c r="E22" s="39" t="s">
        <v>1567</v>
      </c>
      <c r="F22" s="39" t="s">
        <v>1566</v>
      </c>
      <c r="G22" s="44">
        <v>2381958.46</v>
      </c>
      <c r="H22" s="44">
        <v>810286.75</v>
      </c>
      <c r="I22" s="39"/>
      <c r="J22" s="286" t="s">
        <v>668</v>
      </c>
      <c r="K22" s="39"/>
      <c r="L22" s="39"/>
      <c r="M22" s="39"/>
      <c r="N22" s="107"/>
      <c r="O22" s="39" t="s">
        <v>668</v>
      </c>
      <c r="P22" s="39"/>
      <c r="Q22" s="39" t="s">
        <v>1067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s="43" customFormat="1" ht="16.5" customHeight="1">
      <c r="A23" s="287"/>
      <c r="B23" s="287"/>
      <c r="C23" s="124" t="s">
        <v>234</v>
      </c>
      <c r="D23" s="39" t="s">
        <v>1665</v>
      </c>
      <c r="E23" s="39" t="s">
        <v>1567</v>
      </c>
      <c r="F23" s="39" t="s">
        <v>1566</v>
      </c>
      <c r="G23" s="44">
        <v>2381958.46</v>
      </c>
      <c r="H23" s="44">
        <v>810286.75</v>
      </c>
      <c r="I23" s="39"/>
      <c r="J23" s="287"/>
      <c r="K23" s="39"/>
      <c r="L23" s="39"/>
      <c r="M23" s="39"/>
      <c r="N23" s="107"/>
      <c r="O23" s="39" t="s">
        <v>668</v>
      </c>
      <c r="P23" s="39"/>
      <c r="Q23" s="39" t="s">
        <v>1067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s="43" customFormat="1" ht="16.5" customHeight="1">
      <c r="A24" s="39" t="s">
        <v>923</v>
      </c>
      <c r="B24" s="45">
        <f>COUNTA(B6:B23)</f>
        <v>11</v>
      </c>
      <c r="C24" s="45">
        <f>COUNTA(C6:C23)</f>
        <v>18</v>
      </c>
      <c r="D24" s="39"/>
      <c r="E24" s="39"/>
      <c r="F24" s="39"/>
      <c r="G24" s="46"/>
      <c r="H24" s="46"/>
      <c r="I24" s="39"/>
      <c r="J24" s="45">
        <f>COUNTA(J6:J23)</f>
        <v>11</v>
      </c>
      <c r="K24" s="45">
        <f>COUNTA(K6:K23)</f>
        <v>0</v>
      </c>
      <c r="L24" s="45">
        <f>COUNTA(L6:L23)</f>
        <v>0</v>
      </c>
      <c r="M24" s="39">
        <v>0</v>
      </c>
      <c r="N24" s="45">
        <f>COUNTA(N6:N23)</f>
        <v>0</v>
      </c>
      <c r="O24" s="45">
        <f>COUNTA(O6:O23)</f>
        <v>18</v>
      </c>
      <c r="P24" s="45">
        <f>COUNTA(P6:P23)</f>
        <v>0</v>
      </c>
      <c r="Q24" s="39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s="43" customFormat="1" ht="17.25" customHeight="1">
      <c r="A25" s="94" t="s">
        <v>1666</v>
      </c>
      <c r="B25" s="95"/>
      <c r="C25" s="95"/>
      <c r="D25" s="211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s="43" customFormat="1" ht="17.25" customHeight="1">
      <c r="A26" s="39">
        <v>1</v>
      </c>
      <c r="B26" s="39" t="s">
        <v>1432</v>
      </c>
      <c r="C26" s="39" t="s">
        <v>235</v>
      </c>
      <c r="D26" s="39" t="s">
        <v>1332</v>
      </c>
      <c r="E26" s="39" t="s">
        <v>1667</v>
      </c>
      <c r="F26" s="39" t="s">
        <v>691</v>
      </c>
      <c r="G26" s="44">
        <v>2428216.27</v>
      </c>
      <c r="H26" s="44">
        <v>676479.24</v>
      </c>
      <c r="I26" s="39"/>
      <c r="J26" s="39" t="s">
        <v>668</v>
      </c>
      <c r="K26" s="39"/>
      <c r="L26" s="39"/>
      <c r="M26" s="39"/>
      <c r="N26" s="39"/>
      <c r="O26" s="39" t="s">
        <v>668</v>
      </c>
      <c r="P26" s="39"/>
      <c r="Q26" s="39" t="s">
        <v>1067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s="43" customFormat="1" ht="17.25" customHeight="1">
      <c r="A27" s="39">
        <v>2</v>
      </c>
      <c r="B27" s="39" t="s">
        <v>1438</v>
      </c>
      <c r="C27" s="39" t="s">
        <v>426</v>
      </c>
      <c r="D27" s="39" t="s">
        <v>1030</v>
      </c>
      <c r="E27" s="39" t="s">
        <v>1668</v>
      </c>
      <c r="F27" s="39" t="s">
        <v>691</v>
      </c>
      <c r="G27" s="44">
        <v>2415617.5</v>
      </c>
      <c r="H27" s="44">
        <v>680836.31</v>
      </c>
      <c r="I27" s="39"/>
      <c r="J27" s="39" t="s">
        <v>668</v>
      </c>
      <c r="K27" s="39"/>
      <c r="L27" s="39"/>
      <c r="M27" s="39"/>
      <c r="N27" s="39"/>
      <c r="O27" s="39" t="s">
        <v>668</v>
      </c>
      <c r="P27" s="39"/>
      <c r="Q27" s="39" t="s">
        <v>1067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s="43" customFormat="1" ht="17.25" customHeight="1">
      <c r="A28" s="39">
        <v>3</v>
      </c>
      <c r="B28" s="39" t="s">
        <v>1438</v>
      </c>
      <c r="C28" s="39" t="s">
        <v>427</v>
      </c>
      <c r="D28" s="39" t="s">
        <v>1030</v>
      </c>
      <c r="E28" s="39" t="s">
        <v>1668</v>
      </c>
      <c r="F28" s="39" t="s">
        <v>691</v>
      </c>
      <c r="G28" s="44">
        <v>2415617.5</v>
      </c>
      <c r="H28" s="44">
        <v>680836.31</v>
      </c>
      <c r="I28" s="39"/>
      <c r="J28" s="39" t="s">
        <v>668</v>
      </c>
      <c r="K28" s="39"/>
      <c r="L28" s="39"/>
      <c r="M28" s="39"/>
      <c r="N28" s="39"/>
      <c r="O28" s="39" t="s">
        <v>668</v>
      </c>
      <c r="P28" s="39"/>
      <c r="Q28" s="39" t="s">
        <v>1067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s="43" customFormat="1" ht="17.25" customHeight="1">
      <c r="A29" s="39">
        <v>4</v>
      </c>
      <c r="B29" s="39" t="s">
        <v>1444</v>
      </c>
      <c r="C29" s="39" t="s">
        <v>236</v>
      </c>
      <c r="D29" s="39" t="s">
        <v>1669</v>
      </c>
      <c r="E29" s="39" t="s">
        <v>1670</v>
      </c>
      <c r="F29" s="39" t="s">
        <v>691</v>
      </c>
      <c r="G29" s="44">
        <v>2381925.72</v>
      </c>
      <c r="H29" s="44">
        <v>642158.64</v>
      </c>
      <c r="I29" s="39"/>
      <c r="J29" s="39" t="s">
        <v>668</v>
      </c>
      <c r="K29" s="39"/>
      <c r="L29" s="39"/>
      <c r="M29" s="39"/>
      <c r="N29" s="39"/>
      <c r="O29" s="39" t="s">
        <v>668</v>
      </c>
      <c r="P29" s="39"/>
      <c r="Q29" s="39" t="s">
        <v>1067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s="43" customFormat="1" ht="17.25" customHeight="1">
      <c r="A30" s="39" t="s">
        <v>923</v>
      </c>
      <c r="B30" s="45">
        <f>COUNTA(B26:B29)</f>
        <v>4</v>
      </c>
      <c r="C30" s="45">
        <f>COUNTA(C26:C29)</f>
        <v>4</v>
      </c>
      <c r="D30" s="39"/>
      <c r="E30" s="39"/>
      <c r="F30" s="39"/>
      <c r="G30" s="46"/>
      <c r="H30" s="46"/>
      <c r="I30" s="39"/>
      <c r="J30" s="45">
        <f>COUNTA(J26:J29)</f>
        <v>4</v>
      </c>
      <c r="K30" s="45">
        <f>COUNTA(K26:K29)</f>
        <v>0</v>
      </c>
      <c r="L30" s="45">
        <f>COUNTA(L26:L29)</f>
        <v>0</v>
      </c>
      <c r="M30" s="39">
        <v>0</v>
      </c>
      <c r="N30" s="45">
        <f>COUNTA(N26:N29)</f>
        <v>0</v>
      </c>
      <c r="O30" s="45">
        <f>COUNTA(O26:O29)</f>
        <v>4</v>
      </c>
      <c r="P30" s="45">
        <f>COUNTA(P26:P29)</f>
        <v>0</v>
      </c>
      <c r="Q30" s="39" t="s">
        <v>1067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s="43" customFormat="1" ht="16.5" customHeight="1">
      <c r="A31" s="94" t="s">
        <v>1671</v>
      </c>
      <c r="B31" s="95"/>
      <c r="C31" s="95"/>
      <c r="D31" s="211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s="43" customFormat="1" ht="16.5" customHeight="1">
      <c r="A32" s="39">
        <v>1</v>
      </c>
      <c r="B32" s="39" t="s">
        <v>1432</v>
      </c>
      <c r="C32" s="39" t="s">
        <v>237</v>
      </c>
      <c r="D32" s="39" t="s">
        <v>1672</v>
      </c>
      <c r="E32" s="39" t="s">
        <v>1673</v>
      </c>
      <c r="F32" s="39" t="s">
        <v>1674</v>
      </c>
      <c r="G32" s="44">
        <v>2403534.48</v>
      </c>
      <c r="H32" s="44">
        <v>601479.03</v>
      </c>
      <c r="I32" s="39"/>
      <c r="J32" s="39" t="s">
        <v>668</v>
      </c>
      <c r="K32" s="39"/>
      <c r="L32" s="39"/>
      <c r="M32" s="39"/>
      <c r="N32" s="39"/>
      <c r="O32" s="39" t="s">
        <v>668</v>
      </c>
      <c r="P32" s="39"/>
      <c r="Q32" s="39" t="s">
        <v>1067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s="43" customFormat="1" ht="16.5" customHeight="1">
      <c r="A33" s="39">
        <v>2</v>
      </c>
      <c r="B33" s="39" t="s">
        <v>1438</v>
      </c>
      <c r="C33" s="39" t="s">
        <v>238</v>
      </c>
      <c r="D33" s="39" t="s">
        <v>1675</v>
      </c>
      <c r="E33" s="39" t="s">
        <v>1676</v>
      </c>
      <c r="F33" s="39" t="s">
        <v>1674</v>
      </c>
      <c r="G33" s="44">
        <v>2392251.98</v>
      </c>
      <c r="H33" s="44">
        <v>581419.8</v>
      </c>
      <c r="I33" s="39"/>
      <c r="J33" s="39" t="s">
        <v>668</v>
      </c>
      <c r="K33" s="39"/>
      <c r="L33" s="39"/>
      <c r="M33" s="39"/>
      <c r="N33" s="39"/>
      <c r="O33" s="39" t="s">
        <v>668</v>
      </c>
      <c r="P33" s="39"/>
      <c r="Q33" s="39" t="s">
        <v>1067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s="43" customFormat="1" ht="16.5" customHeight="1">
      <c r="A34" s="286">
        <v>3</v>
      </c>
      <c r="B34" s="286" t="s">
        <v>1444</v>
      </c>
      <c r="C34" s="39" t="s">
        <v>239</v>
      </c>
      <c r="D34" s="39" t="s">
        <v>1677</v>
      </c>
      <c r="E34" s="39" t="s">
        <v>1678</v>
      </c>
      <c r="F34" s="39" t="s">
        <v>1674</v>
      </c>
      <c r="G34" s="44">
        <v>2386178.34</v>
      </c>
      <c r="H34" s="44">
        <v>588445.69</v>
      </c>
      <c r="I34" s="39"/>
      <c r="J34" s="286" t="s">
        <v>668</v>
      </c>
      <c r="K34" s="39"/>
      <c r="L34" s="39"/>
      <c r="M34" s="39"/>
      <c r="N34" s="39"/>
      <c r="O34" s="39" t="s">
        <v>668</v>
      </c>
      <c r="P34" s="39"/>
      <c r="Q34" s="39" t="s">
        <v>1067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43" customFormat="1" ht="16.5" customHeight="1">
      <c r="A35" s="287"/>
      <c r="B35" s="287"/>
      <c r="C35" s="39" t="s">
        <v>240</v>
      </c>
      <c r="D35" s="39" t="s">
        <v>1677</v>
      </c>
      <c r="E35" s="39" t="s">
        <v>1678</v>
      </c>
      <c r="F35" s="39" t="s">
        <v>1674</v>
      </c>
      <c r="G35" s="44">
        <v>2386178.34</v>
      </c>
      <c r="H35" s="44">
        <v>588445.69</v>
      </c>
      <c r="I35" s="39"/>
      <c r="J35" s="287"/>
      <c r="K35" s="39"/>
      <c r="L35" s="39"/>
      <c r="M35" s="39"/>
      <c r="N35" s="39"/>
      <c r="O35" s="39" t="s">
        <v>668</v>
      </c>
      <c r="P35" s="39"/>
      <c r="Q35" s="39" t="s">
        <v>1067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s="43" customFormat="1" ht="16.5" customHeight="1">
      <c r="A36" s="286">
        <v>4</v>
      </c>
      <c r="B36" s="286" t="s">
        <v>1447</v>
      </c>
      <c r="C36" s="39" t="s">
        <v>241</v>
      </c>
      <c r="D36" s="39" t="s">
        <v>1679</v>
      </c>
      <c r="E36" s="39" t="s">
        <v>525</v>
      </c>
      <c r="F36" s="39" t="s">
        <v>1674</v>
      </c>
      <c r="G36" s="44">
        <v>2373321.73</v>
      </c>
      <c r="H36" s="44">
        <v>587879.55</v>
      </c>
      <c r="I36" s="39"/>
      <c r="J36" s="286" t="s">
        <v>668</v>
      </c>
      <c r="K36" s="39"/>
      <c r="L36" s="39"/>
      <c r="M36" s="39"/>
      <c r="N36" s="39"/>
      <c r="O36" s="39" t="s">
        <v>668</v>
      </c>
      <c r="P36" s="39"/>
      <c r="Q36" s="39" t="s">
        <v>1067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s="43" customFormat="1" ht="16.5" customHeight="1">
      <c r="A37" s="287"/>
      <c r="B37" s="287"/>
      <c r="C37" s="39" t="s">
        <v>242</v>
      </c>
      <c r="D37" s="39" t="s">
        <v>1679</v>
      </c>
      <c r="E37" s="39" t="s">
        <v>525</v>
      </c>
      <c r="F37" s="39" t="s">
        <v>1674</v>
      </c>
      <c r="G37" s="44">
        <v>2373321.73</v>
      </c>
      <c r="H37" s="44">
        <v>587879.55</v>
      </c>
      <c r="I37" s="39"/>
      <c r="J37" s="287"/>
      <c r="K37" s="39"/>
      <c r="L37" s="39"/>
      <c r="M37" s="39"/>
      <c r="N37" s="39"/>
      <c r="O37" s="39" t="s">
        <v>668</v>
      </c>
      <c r="P37" s="39"/>
      <c r="Q37" s="39" t="s">
        <v>1067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s="43" customFormat="1" ht="16.5" customHeight="1">
      <c r="A38" s="286">
        <v>5</v>
      </c>
      <c r="B38" s="286" t="s">
        <v>1452</v>
      </c>
      <c r="C38" s="39" t="s">
        <v>243</v>
      </c>
      <c r="D38" s="39" t="s">
        <v>1680</v>
      </c>
      <c r="E38" s="39" t="s">
        <v>1681</v>
      </c>
      <c r="F38" s="39" t="s">
        <v>1674</v>
      </c>
      <c r="G38" s="44">
        <v>2363649.16</v>
      </c>
      <c r="H38" s="44">
        <v>591540.5</v>
      </c>
      <c r="I38" s="39"/>
      <c r="J38" s="286" t="s">
        <v>668</v>
      </c>
      <c r="K38" s="39"/>
      <c r="L38" s="39"/>
      <c r="M38" s="39"/>
      <c r="N38" s="39"/>
      <c r="O38" s="39" t="s">
        <v>668</v>
      </c>
      <c r="P38" s="39"/>
      <c r="Q38" s="39" t="s">
        <v>1067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s="43" customFormat="1" ht="16.5" customHeight="1">
      <c r="A39" s="287"/>
      <c r="B39" s="287"/>
      <c r="C39" s="39" t="s">
        <v>244</v>
      </c>
      <c r="D39" s="39" t="s">
        <v>1680</v>
      </c>
      <c r="E39" s="39" t="s">
        <v>1681</v>
      </c>
      <c r="F39" s="39" t="s">
        <v>1674</v>
      </c>
      <c r="G39" s="44">
        <v>2363649.16</v>
      </c>
      <c r="H39" s="44">
        <v>591540.5</v>
      </c>
      <c r="I39" s="39"/>
      <c r="J39" s="287"/>
      <c r="K39" s="39"/>
      <c r="L39" s="39"/>
      <c r="M39" s="39"/>
      <c r="N39" s="39"/>
      <c r="O39" s="39" t="s">
        <v>668</v>
      </c>
      <c r="P39" s="39"/>
      <c r="Q39" s="39" t="s">
        <v>1067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s="43" customFormat="1" ht="16.5" customHeight="1">
      <c r="A40" s="39" t="s">
        <v>923</v>
      </c>
      <c r="B40" s="45">
        <f>COUNTA(B32:B39)</f>
        <v>5</v>
      </c>
      <c r="C40" s="45">
        <f>COUNTA(C32:C39)</f>
        <v>8</v>
      </c>
      <c r="D40" s="39"/>
      <c r="E40" s="39"/>
      <c r="F40" s="39"/>
      <c r="G40" s="46"/>
      <c r="H40" s="46"/>
      <c r="I40" s="39"/>
      <c r="J40" s="45">
        <f>COUNTA(J32:J39)</f>
        <v>5</v>
      </c>
      <c r="K40" s="45">
        <f>COUNTA(K32:K39)</f>
        <v>0</v>
      </c>
      <c r="L40" s="45">
        <f>COUNTA(L32:L39)</f>
        <v>0</v>
      </c>
      <c r="M40" s="39">
        <v>0</v>
      </c>
      <c r="N40" s="45">
        <f>COUNTA(N32:N39)</f>
        <v>0</v>
      </c>
      <c r="O40" s="45">
        <f>COUNTA(O32:O39)</f>
        <v>8</v>
      </c>
      <c r="P40" s="45">
        <f>COUNTA(P32:P39)</f>
        <v>0</v>
      </c>
      <c r="Q40" s="39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s="43" customFormat="1" ht="16.5" customHeight="1">
      <c r="A41" s="94" t="s">
        <v>1682</v>
      </c>
      <c r="B41" s="95"/>
      <c r="C41" s="95"/>
      <c r="D41" s="211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 s="43" customFormat="1" ht="16.5" customHeight="1">
      <c r="A42" s="39">
        <v>1</v>
      </c>
      <c r="B42" s="39" t="s">
        <v>1432</v>
      </c>
      <c r="C42" s="39" t="s">
        <v>245</v>
      </c>
      <c r="D42" s="39" t="s">
        <v>1683</v>
      </c>
      <c r="E42" s="39" t="s">
        <v>1684</v>
      </c>
      <c r="F42" s="39" t="s">
        <v>692</v>
      </c>
      <c r="G42" s="44">
        <v>2509287.87</v>
      </c>
      <c r="H42" s="44">
        <v>648333.41</v>
      </c>
      <c r="I42" s="39"/>
      <c r="J42" s="39" t="s">
        <v>668</v>
      </c>
      <c r="K42" s="39"/>
      <c r="L42" s="39"/>
      <c r="M42" s="39"/>
      <c r="N42" s="39"/>
      <c r="O42" s="39" t="s">
        <v>668</v>
      </c>
      <c r="P42" s="39"/>
      <c r="Q42" s="39" t="s">
        <v>1067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 s="43" customFormat="1" ht="16.5" customHeight="1">
      <c r="A43" s="286">
        <v>2</v>
      </c>
      <c r="B43" s="286" t="s">
        <v>1438</v>
      </c>
      <c r="C43" s="39" t="s">
        <v>246</v>
      </c>
      <c r="D43" s="39" t="s">
        <v>1685</v>
      </c>
      <c r="E43" s="39" t="s">
        <v>1686</v>
      </c>
      <c r="F43" s="39" t="s">
        <v>692</v>
      </c>
      <c r="G43" s="44">
        <v>2504695.08</v>
      </c>
      <c r="H43" s="44">
        <v>630071</v>
      </c>
      <c r="I43" s="39"/>
      <c r="J43" s="286" t="s">
        <v>668</v>
      </c>
      <c r="K43" s="39"/>
      <c r="L43" s="39"/>
      <c r="M43" s="39"/>
      <c r="N43" s="39"/>
      <c r="O43" s="39" t="s">
        <v>668</v>
      </c>
      <c r="P43" s="39"/>
      <c r="Q43" s="39" t="s">
        <v>1067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s="43" customFormat="1" ht="16.5" customHeight="1">
      <c r="A44" s="287"/>
      <c r="B44" s="287"/>
      <c r="C44" s="39" t="s">
        <v>247</v>
      </c>
      <c r="D44" s="39" t="s">
        <v>1685</v>
      </c>
      <c r="E44" s="39" t="s">
        <v>1686</v>
      </c>
      <c r="F44" s="39" t="s">
        <v>692</v>
      </c>
      <c r="G44" s="44">
        <v>2504695.08</v>
      </c>
      <c r="H44" s="44">
        <v>630071</v>
      </c>
      <c r="I44" s="39"/>
      <c r="J44" s="287"/>
      <c r="K44" s="39"/>
      <c r="L44" s="39"/>
      <c r="M44" s="39"/>
      <c r="N44" s="39"/>
      <c r="O44" s="39" t="s">
        <v>668</v>
      </c>
      <c r="P44" s="39"/>
      <c r="Q44" s="39" t="s">
        <v>1067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 s="43" customFormat="1" ht="16.5" customHeight="1">
      <c r="A45" s="39">
        <v>3</v>
      </c>
      <c r="B45" s="39" t="s">
        <v>1444</v>
      </c>
      <c r="C45" s="39" t="s">
        <v>248</v>
      </c>
      <c r="D45" s="39" t="s">
        <v>1687</v>
      </c>
      <c r="E45" s="39" t="s">
        <v>1688</v>
      </c>
      <c r="F45" s="39" t="s">
        <v>692</v>
      </c>
      <c r="G45" s="44">
        <v>2505559.26</v>
      </c>
      <c r="H45" s="44">
        <v>605447.53</v>
      </c>
      <c r="I45" s="39"/>
      <c r="J45" s="39" t="s">
        <v>668</v>
      </c>
      <c r="K45" s="39"/>
      <c r="L45" s="39"/>
      <c r="M45" s="39"/>
      <c r="N45" s="39"/>
      <c r="O45" s="39" t="s">
        <v>668</v>
      </c>
      <c r="P45" s="39"/>
      <c r="Q45" s="39" t="s">
        <v>1067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s="43" customFormat="1" ht="16.5" customHeight="1">
      <c r="A46" s="39" t="s">
        <v>923</v>
      </c>
      <c r="B46" s="45">
        <f>COUNTA(B42:B45)</f>
        <v>3</v>
      </c>
      <c r="C46" s="45">
        <f>COUNTA(C42:C45)</f>
        <v>4</v>
      </c>
      <c r="D46" s="39"/>
      <c r="E46" s="39"/>
      <c r="F46" s="39"/>
      <c r="G46" s="46"/>
      <c r="H46" s="46"/>
      <c r="I46" s="39"/>
      <c r="J46" s="45">
        <f>COUNTA(J42:J45)</f>
        <v>3</v>
      </c>
      <c r="K46" s="45">
        <f>COUNTA(K42:K45)</f>
        <v>0</v>
      </c>
      <c r="L46" s="45">
        <f>COUNTA(L42:L45)</f>
        <v>0</v>
      </c>
      <c r="M46" s="39">
        <v>0</v>
      </c>
      <c r="N46" s="45">
        <f>COUNTA(N42:N45)</f>
        <v>0</v>
      </c>
      <c r="O46" s="45">
        <f>COUNTA(O42:O45)</f>
        <v>4</v>
      </c>
      <c r="P46" s="45">
        <f>COUNTA(P42:P45)</f>
        <v>0</v>
      </c>
      <c r="Q46" s="39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s="43" customFormat="1" ht="23.25" customHeight="1">
      <c r="A47" s="94" t="s">
        <v>1689</v>
      </c>
      <c r="B47" s="95"/>
      <c r="C47" s="95"/>
      <c r="D47" s="211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6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4" s="43" customFormat="1" ht="16.5" customHeight="1">
      <c r="A48" s="39">
        <v>1</v>
      </c>
      <c r="B48" s="39" t="s">
        <v>1432</v>
      </c>
      <c r="C48" s="39" t="s">
        <v>249</v>
      </c>
      <c r="D48" s="39" t="s">
        <v>1690</v>
      </c>
      <c r="E48" s="39" t="s">
        <v>1691</v>
      </c>
      <c r="F48" s="39" t="s">
        <v>693</v>
      </c>
      <c r="G48" s="44">
        <v>2524793</v>
      </c>
      <c r="H48" s="44">
        <v>498587.34</v>
      </c>
      <c r="I48" s="39"/>
      <c r="J48" s="39" t="s">
        <v>668</v>
      </c>
      <c r="K48" s="39"/>
      <c r="L48" s="39"/>
      <c r="M48" s="39"/>
      <c r="N48" s="39"/>
      <c r="O48" s="39" t="s">
        <v>668</v>
      </c>
      <c r="P48" s="39"/>
      <c r="Q48" s="39" t="s">
        <v>1067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s="43" customFormat="1" ht="16.5" customHeight="1">
      <c r="A49" s="39">
        <v>2</v>
      </c>
      <c r="B49" s="39" t="s">
        <v>1438</v>
      </c>
      <c r="C49" s="39" t="s">
        <v>250</v>
      </c>
      <c r="D49" s="39" t="s">
        <v>1692</v>
      </c>
      <c r="E49" s="39" t="s">
        <v>1693</v>
      </c>
      <c r="F49" s="39" t="s">
        <v>693</v>
      </c>
      <c r="G49" s="44">
        <v>2482656.19</v>
      </c>
      <c r="H49" s="44">
        <v>485101.14</v>
      </c>
      <c r="I49" s="39"/>
      <c r="J49" s="39" t="s">
        <v>668</v>
      </c>
      <c r="K49" s="39"/>
      <c r="L49" s="39"/>
      <c r="M49" s="39"/>
      <c r="N49" s="39"/>
      <c r="O49" s="39" t="s">
        <v>668</v>
      </c>
      <c r="P49" s="39"/>
      <c r="Q49" s="39" t="s">
        <v>1067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s="43" customFormat="1" ht="16.5" customHeight="1">
      <c r="A50" s="39">
        <v>3</v>
      </c>
      <c r="B50" s="39" t="s">
        <v>1444</v>
      </c>
      <c r="C50" s="39" t="s">
        <v>251</v>
      </c>
      <c r="D50" s="39" t="s">
        <v>694</v>
      </c>
      <c r="E50" s="39" t="s">
        <v>1693</v>
      </c>
      <c r="F50" s="39" t="s">
        <v>693</v>
      </c>
      <c r="G50" s="44">
        <v>2464322.18</v>
      </c>
      <c r="H50" s="44">
        <v>487192.52</v>
      </c>
      <c r="I50" s="39"/>
      <c r="J50" s="39" t="s">
        <v>668</v>
      </c>
      <c r="K50" s="39"/>
      <c r="L50" s="39"/>
      <c r="M50" s="39"/>
      <c r="N50" s="39"/>
      <c r="O50" s="39" t="s">
        <v>668</v>
      </c>
      <c r="P50" s="39"/>
      <c r="Q50" s="39" t="s">
        <v>1067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s="43" customFormat="1" ht="16.5" customHeight="1">
      <c r="A51" s="39" t="s">
        <v>923</v>
      </c>
      <c r="B51" s="45">
        <f>COUNTA(B48:B50)</f>
        <v>3</v>
      </c>
      <c r="C51" s="45">
        <f>COUNTA(C48:C50)</f>
        <v>3</v>
      </c>
      <c r="D51" s="39"/>
      <c r="E51" s="39"/>
      <c r="F51" s="39"/>
      <c r="G51" s="46"/>
      <c r="H51" s="46"/>
      <c r="I51" s="39"/>
      <c r="J51" s="45">
        <f>COUNTA(J48:J50)</f>
        <v>3</v>
      </c>
      <c r="K51" s="45">
        <f>COUNTA(K48:K50)</f>
        <v>0</v>
      </c>
      <c r="L51" s="45">
        <f>COUNTA(L48:L50)</f>
        <v>0</v>
      </c>
      <c r="M51" s="39">
        <v>0</v>
      </c>
      <c r="N51" s="45">
        <f>COUNTA(N48:N50)</f>
        <v>0</v>
      </c>
      <c r="O51" s="45">
        <f>COUNTA(O48:O50)</f>
        <v>3</v>
      </c>
      <c r="P51" s="45">
        <f>COUNTA(P48:P50)</f>
        <v>0</v>
      </c>
      <c r="Q51" s="39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s="43" customFormat="1" ht="24" customHeight="1">
      <c r="A52" s="94" t="s">
        <v>1694</v>
      </c>
      <c r="B52" s="95"/>
      <c r="C52" s="95"/>
      <c r="D52" s="211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s="43" customFormat="1" ht="18" customHeight="1">
      <c r="A53" s="286">
        <v>1</v>
      </c>
      <c r="B53" s="286" t="s">
        <v>1432</v>
      </c>
      <c r="C53" s="39" t="s">
        <v>252</v>
      </c>
      <c r="D53" s="39" t="s">
        <v>1695</v>
      </c>
      <c r="E53" s="39" t="s">
        <v>1696</v>
      </c>
      <c r="F53" s="39" t="s">
        <v>695</v>
      </c>
      <c r="G53" s="44">
        <v>2450861.2</v>
      </c>
      <c r="H53" s="44">
        <v>530455.16</v>
      </c>
      <c r="I53" s="39"/>
      <c r="J53" s="286" t="s">
        <v>668</v>
      </c>
      <c r="K53" s="39"/>
      <c r="L53" s="39"/>
      <c r="M53" s="39"/>
      <c r="N53" s="39"/>
      <c r="O53" s="135" t="s">
        <v>668</v>
      </c>
      <c r="Q53" s="39" t="s">
        <v>1067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s="43" customFormat="1" ht="18" customHeight="1">
      <c r="A54" s="287"/>
      <c r="B54" s="287"/>
      <c r="C54" s="39" t="s">
        <v>253</v>
      </c>
      <c r="D54" s="39" t="s">
        <v>1695</v>
      </c>
      <c r="E54" s="39" t="s">
        <v>1696</v>
      </c>
      <c r="F54" s="39" t="s">
        <v>695</v>
      </c>
      <c r="G54" s="44">
        <v>2450861.2</v>
      </c>
      <c r="H54" s="44">
        <v>530455.16</v>
      </c>
      <c r="I54" s="39"/>
      <c r="J54" s="287"/>
      <c r="K54" s="39"/>
      <c r="L54" s="39"/>
      <c r="M54" s="39"/>
      <c r="N54" s="39"/>
      <c r="O54" s="135" t="s">
        <v>668</v>
      </c>
      <c r="Q54" s="39" t="s">
        <v>1067</v>
      </c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s="43" customFormat="1" ht="18" customHeight="1">
      <c r="A55" s="39">
        <v>2</v>
      </c>
      <c r="B55" s="39" t="s">
        <v>1438</v>
      </c>
      <c r="C55" s="39" t="s">
        <v>254</v>
      </c>
      <c r="D55" s="39" t="s">
        <v>1697</v>
      </c>
      <c r="E55" s="39" t="s">
        <v>1698</v>
      </c>
      <c r="F55" s="39" t="s">
        <v>695</v>
      </c>
      <c r="G55" s="44">
        <v>2439453.99</v>
      </c>
      <c r="H55" s="44">
        <v>504071.62</v>
      </c>
      <c r="I55" s="39"/>
      <c r="J55" s="39" t="s">
        <v>668</v>
      </c>
      <c r="K55" s="39"/>
      <c r="L55" s="39"/>
      <c r="M55" s="39"/>
      <c r="N55" s="39"/>
      <c r="O55" s="135" t="s">
        <v>668</v>
      </c>
      <c r="P55" s="39"/>
      <c r="Q55" s="39" t="s">
        <v>1067</v>
      </c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34" s="43" customFormat="1" ht="18" customHeight="1">
      <c r="A56" s="286">
        <v>3</v>
      </c>
      <c r="B56" s="286" t="s">
        <v>1444</v>
      </c>
      <c r="C56" s="39" t="s">
        <v>255</v>
      </c>
      <c r="D56" s="39" t="s">
        <v>1699</v>
      </c>
      <c r="E56" s="39" t="s">
        <v>1700</v>
      </c>
      <c r="F56" s="39" t="s">
        <v>695</v>
      </c>
      <c r="G56" s="44">
        <v>2413971.32</v>
      </c>
      <c r="H56" s="44">
        <v>520158.57</v>
      </c>
      <c r="I56" s="39"/>
      <c r="J56" s="286" t="s">
        <v>668</v>
      </c>
      <c r="K56" s="39"/>
      <c r="L56" s="39"/>
      <c r="M56" s="39"/>
      <c r="N56" s="39"/>
      <c r="O56" s="135" t="s">
        <v>668</v>
      </c>
      <c r="P56" s="39"/>
      <c r="Q56" s="39" t="s">
        <v>1067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1:34" s="43" customFormat="1" ht="18" customHeight="1">
      <c r="A57" s="287"/>
      <c r="B57" s="287"/>
      <c r="C57" s="39" t="s">
        <v>256</v>
      </c>
      <c r="D57" s="39" t="s">
        <v>1699</v>
      </c>
      <c r="E57" s="39" t="s">
        <v>1700</v>
      </c>
      <c r="F57" s="39" t="s">
        <v>695</v>
      </c>
      <c r="G57" s="44">
        <v>2413971.32</v>
      </c>
      <c r="H57" s="44">
        <v>520158.57</v>
      </c>
      <c r="I57" s="39"/>
      <c r="J57" s="287"/>
      <c r="K57" s="39"/>
      <c r="L57" s="39"/>
      <c r="M57" s="39"/>
      <c r="N57" s="39"/>
      <c r="O57" s="135" t="s">
        <v>668</v>
      </c>
      <c r="P57" s="39"/>
      <c r="Q57" s="39" t="s">
        <v>1067</v>
      </c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34" s="43" customFormat="1" ht="18" customHeight="1">
      <c r="A58" s="39" t="s">
        <v>923</v>
      </c>
      <c r="B58" s="45">
        <f>COUNTA(B53:B57)</f>
        <v>3</v>
      </c>
      <c r="C58" s="45">
        <f>COUNTA(C53:C57)</f>
        <v>5</v>
      </c>
      <c r="D58" s="39"/>
      <c r="E58" s="39"/>
      <c r="F58" s="39"/>
      <c r="G58" s="46"/>
      <c r="H58" s="46"/>
      <c r="I58" s="39"/>
      <c r="J58" s="45">
        <f>COUNTA(J53:J57)</f>
        <v>3</v>
      </c>
      <c r="K58" s="45">
        <f>COUNTA(K53:K57)</f>
        <v>0</v>
      </c>
      <c r="L58" s="45">
        <f>COUNTA(L53:L57)</f>
        <v>0</v>
      </c>
      <c r="M58" s="39">
        <v>0</v>
      </c>
      <c r="N58" s="45">
        <f>COUNTA(N53:N57)</f>
        <v>0</v>
      </c>
      <c r="O58" s="45">
        <f>COUNTA(O53:O57)</f>
        <v>5</v>
      </c>
      <c r="P58" s="45">
        <f>COUNTA(P53:P57)</f>
        <v>0</v>
      </c>
      <c r="Q58" s="39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s="43" customFormat="1" ht="16.5" customHeight="1">
      <c r="A59" s="94" t="s">
        <v>1701</v>
      </c>
      <c r="B59" s="95"/>
      <c r="C59" s="95"/>
      <c r="D59" s="211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6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1:34" s="43" customFormat="1" ht="16.5" customHeight="1">
      <c r="A60" s="286">
        <v>1</v>
      </c>
      <c r="B60" s="286" t="s">
        <v>1432</v>
      </c>
      <c r="C60" s="39" t="s">
        <v>257</v>
      </c>
      <c r="D60" s="39" t="s">
        <v>696</v>
      </c>
      <c r="E60" s="39" t="s">
        <v>1702</v>
      </c>
      <c r="F60" s="39" t="s">
        <v>697</v>
      </c>
      <c r="G60" s="44">
        <v>2356921.81</v>
      </c>
      <c r="H60" s="44">
        <v>544648.76</v>
      </c>
      <c r="I60" s="39"/>
      <c r="J60" s="286" t="s">
        <v>668</v>
      </c>
      <c r="K60" s="39"/>
      <c r="L60" s="39"/>
      <c r="M60" s="39"/>
      <c r="N60" s="107"/>
      <c r="O60" s="39" t="s">
        <v>668</v>
      </c>
      <c r="P60" s="107"/>
      <c r="Q60" s="39" t="s">
        <v>1067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</row>
    <row r="61" spans="1:34" s="43" customFormat="1" ht="16.5" customHeight="1">
      <c r="A61" s="287"/>
      <c r="B61" s="287"/>
      <c r="C61" s="39" t="s">
        <v>258</v>
      </c>
      <c r="D61" s="39" t="s">
        <v>696</v>
      </c>
      <c r="E61" s="39" t="s">
        <v>1702</v>
      </c>
      <c r="F61" s="39" t="s">
        <v>697</v>
      </c>
      <c r="G61" s="44">
        <v>2356921.81</v>
      </c>
      <c r="H61" s="44">
        <v>544648.76</v>
      </c>
      <c r="I61" s="39"/>
      <c r="J61" s="287"/>
      <c r="K61" s="39"/>
      <c r="L61" s="39"/>
      <c r="M61" s="39"/>
      <c r="N61" s="107"/>
      <c r="O61" s="39" t="s">
        <v>668</v>
      </c>
      <c r="P61" s="107"/>
      <c r="Q61" s="39" t="s">
        <v>1067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34" s="43" customFormat="1" ht="16.5" customHeight="1">
      <c r="A62" s="286">
        <v>2</v>
      </c>
      <c r="B62" s="286" t="s">
        <v>1438</v>
      </c>
      <c r="C62" s="39" t="s">
        <v>259</v>
      </c>
      <c r="D62" s="39" t="s">
        <v>1703</v>
      </c>
      <c r="E62" s="39" t="s">
        <v>1704</v>
      </c>
      <c r="F62" s="39" t="s">
        <v>697</v>
      </c>
      <c r="G62" s="44">
        <v>2355845.97</v>
      </c>
      <c r="H62" s="44">
        <v>535520.57</v>
      </c>
      <c r="I62" s="39"/>
      <c r="J62" s="286" t="s">
        <v>668</v>
      </c>
      <c r="K62" s="39"/>
      <c r="L62" s="39"/>
      <c r="M62" s="39"/>
      <c r="N62" s="107"/>
      <c r="O62" s="39" t="s">
        <v>668</v>
      </c>
      <c r="P62" s="107"/>
      <c r="Q62" s="39" t="s">
        <v>1067</v>
      </c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1:34" s="43" customFormat="1" ht="16.5" customHeight="1">
      <c r="A63" s="287"/>
      <c r="B63" s="287"/>
      <c r="C63" s="39" t="s">
        <v>260</v>
      </c>
      <c r="D63" s="39" t="s">
        <v>1703</v>
      </c>
      <c r="E63" s="39" t="s">
        <v>1704</v>
      </c>
      <c r="F63" s="39" t="s">
        <v>697</v>
      </c>
      <c r="G63" s="44">
        <v>2355845.97</v>
      </c>
      <c r="H63" s="44">
        <v>535520.57</v>
      </c>
      <c r="I63" s="39"/>
      <c r="J63" s="287"/>
      <c r="K63" s="39"/>
      <c r="L63" s="39"/>
      <c r="M63" s="39"/>
      <c r="N63" s="107"/>
      <c r="O63" s="39" t="s">
        <v>668</v>
      </c>
      <c r="P63" s="107"/>
      <c r="Q63" s="39" t="s">
        <v>1067</v>
      </c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 s="43" customFormat="1" ht="16.5" customHeight="1">
      <c r="A64" s="286">
        <v>3</v>
      </c>
      <c r="B64" s="286" t="s">
        <v>1444</v>
      </c>
      <c r="C64" s="39" t="s">
        <v>261</v>
      </c>
      <c r="D64" s="39" t="s">
        <v>1705</v>
      </c>
      <c r="E64" s="39" t="s">
        <v>1704</v>
      </c>
      <c r="F64" s="39" t="s">
        <v>697</v>
      </c>
      <c r="G64" s="44">
        <v>2359418.65</v>
      </c>
      <c r="H64" s="44">
        <v>531054.43</v>
      </c>
      <c r="I64" s="39"/>
      <c r="J64" s="286" t="s">
        <v>668</v>
      </c>
      <c r="K64" s="39"/>
      <c r="L64" s="39"/>
      <c r="M64" s="39"/>
      <c r="N64" s="107"/>
      <c r="O64" s="39" t="s">
        <v>668</v>
      </c>
      <c r="P64" s="107"/>
      <c r="Q64" s="39" t="s">
        <v>1067</v>
      </c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1:34" s="43" customFormat="1" ht="16.5" customHeight="1">
      <c r="A65" s="287"/>
      <c r="B65" s="287"/>
      <c r="C65" s="39" t="s">
        <v>262</v>
      </c>
      <c r="D65" s="39" t="s">
        <v>1705</v>
      </c>
      <c r="E65" s="39" t="s">
        <v>1704</v>
      </c>
      <c r="F65" s="39" t="s">
        <v>697</v>
      </c>
      <c r="G65" s="44">
        <v>2359418.65</v>
      </c>
      <c r="H65" s="44">
        <v>531054.43</v>
      </c>
      <c r="I65" s="39"/>
      <c r="J65" s="287"/>
      <c r="K65" s="39"/>
      <c r="L65" s="39"/>
      <c r="M65" s="39"/>
      <c r="N65" s="107"/>
      <c r="O65" s="39" t="s">
        <v>668</v>
      </c>
      <c r="P65" s="107"/>
      <c r="Q65" s="39" t="s">
        <v>1067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1:34" s="43" customFormat="1" ht="16.5" customHeight="1">
      <c r="A66" s="39">
        <v>4</v>
      </c>
      <c r="B66" s="39" t="s">
        <v>1447</v>
      </c>
      <c r="C66" s="39" t="s">
        <v>263</v>
      </c>
      <c r="D66" s="39" t="s">
        <v>1706</v>
      </c>
      <c r="E66" s="39" t="s">
        <v>1704</v>
      </c>
      <c r="F66" s="39" t="s">
        <v>697</v>
      </c>
      <c r="G66" s="44">
        <v>2363851.3</v>
      </c>
      <c r="H66" s="44">
        <v>535078.65</v>
      </c>
      <c r="I66" s="39"/>
      <c r="J66" s="39" t="s">
        <v>668</v>
      </c>
      <c r="K66" s="39"/>
      <c r="L66" s="39"/>
      <c r="M66" s="39"/>
      <c r="N66" s="107"/>
      <c r="O66" s="39" t="s">
        <v>668</v>
      </c>
      <c r="P66" s="107"/>
      <c r="Q66" s="39" t="s">
        <v>1067</v>
      </c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1:34" s="43" customFormat="1" ht="16.5" customHeight="1">
      <c r="A67" s="286">
        <v>5</v>
      </c>
      <c r="B67" s="286" t="s">
        <v>1452</v>
      </c>
      <c r="C67" s="39" t="s">
        <v>264</v>
      </c>
      <c r="D67" s="39" t="s">
        <v>1707</v>
      </c>
      <c r="E67" s="39" t="s">
        <v>1704</v>
      </c>
      <c r="F67" s="39" t="s">
        <v>697</v>
      </c>
      <c r="G67" s="44">
        <v>2367864.66</v>
      </c>
      <c r="H67" s="44">
        <v>539526.11</v>
      </c>
      <c r="I67" s="39"/>
      <c r="J67" s="286" t="s">
        <v>668</v>
      </c>
      <c r="K67" s="39"/>
      <c r="L67" s="39"/>
      <c r="M67" s="39"/>
      <c r="N67" s="107"/>
      <c r="O67" s="39" t="s">
        <v>668</v>
      </c>
      <c r="P67" s="107"/>
      <c r="Q67" s="39" t="s">
        <v>1067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 spans="1:34" s="43" customFormat="1" ht="16.5" customHeight="1">
      <c r="A68" s="287"/>
      <c r="B68" s="287"/>
      <c r="C68" s="39" t="s">
        <v>265</v>
      </c>
      <c r="D68" s="39" t="s">
        <v>1707</v>
      </c>
      <c r="E68" s="39" t="s">
        <v>1704</v>
      </c>
      <c r="F68" s="39" t="s">
        <v>697</v>
      </c>
      <c r="G68" s="44">
        <v>2367864.66</v>
      </c>
      <c r="H68" s="44">
        <v>539526.11</v>
      </c>
      <c r="I68" s="39"/>
      <c r="J68" s="287"/>
      <c r="K68" s="39"/>
      <c r="L68" s="39"/>
      <c r="M68" s="39"/>
      <c r="N68" s="107"/>
      <c r="O68" s="39" t="s">
        <v>668</v>
      </c>
      <c r="P68" s="107"/>
      <c r="Q68" s="39" t="s">
        <v>1067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1:34" s="43" customFormat="1" ht="16.5" customHeight="1">
      <c r="A69" s="286">
        <v>6</v>
      </c>
      <c r="B69" s="286" t="s">
        <v>1456</v>
      </c>
      <c r="C69" s="39" t="s">
        <v>266</v>
      </c>
      <c r="D69" s="39" t="s">
        <v>1708</v>
      </c>
      <c r="E69" s="39" t="s">
        <v>1709</v>
      </c>
      <c r="F69" s="39" t="s">
        <v>697</v>
      </c>
      <c r="G69" s="44">
        <v>2359401.93</v>
      </c>
      <c r="H69" s="44">
        <v>520439.17</v>
      </c>
      <c r="I69" s="39"/>
      <c r="J69" s="286" t="s">
        <v>668</v>
      </c>
      <c r="K69" s="39"/>
      <c r="L69" s="39"/>
      <c r="M69" s="39"/>
      <c r="N69" s="107"/>
      <c r="O69" s="39" t="s">
        <v>668</v>
      </c>
      <c r="P69" s="107"/>
      <c r="Q69" s="39" t="s">
        <v>1067</v>
      </c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:34" s="43" customFormat="1" ht="16.5" customHeight="1">
      <c r="A70" s="287"/>
      <c r="B70" s="287"/>
      <c r="C70" s="39" t="s">
        <v>267</v>
      </c>
      <c r="D70" s="39" t="s">
        <v>1708</v>
      </c>
      <c r="E70" s="39" t="s">
        <v>1709</v>
      </c>
      <c r="F70" s="39" t="s">
        <v>697</v>
      </c>
      <c r="G70" s="44">
        <v>2359401.93</v>
      </c>
      <c r="H70" s="44">
        <v>520439.17</v>
      </c>
      <c r="I70" s="39"/>
      <c r="J70" s="287"/>
      <c r="K70" s="39"/>
      <c r="L70" s="39"/>
      <c r="M70" s="39"/>
      <c r="N70" s="107"/>
      <c r="O70" s="39" t="s">
        <v>668</v>
      </c>
      <c r="P70" s="107"/>
      <c r="Q70" s="39" t="s">
        <v>1067</v>
      </c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1:34" s="43" customFormat="1" ht="16.5" customHeight="1">
      <c r="A71" s="286">
        <v>7</v>
      </c>
      <c r="B71" s="286" t="s">
        <v>1461</v>
      </c>
      <c r="C71" s="39" t="s">
        <v>268</v>
      </c>
      <c r="D71" s="39" t="s">
        <v>1710</v>
      </c>
      <c r="E71" s="39" t="s">
        <v>561</v>
      </c>
      <c r="F71" s="39" t="s">
        <v>697</v>
      </c>
      <c r="G71" s="44">
        <v>2366989.46</v>
      </c>
      <c r="H71" s="44">
        <v>522551.78</v>
      </c>
      <c r="I71" s="39"/>
      <c r="J71" s="286" t="s">
        <v>668</v>
      </c>
      <c r="K71" s="39"/>
      <c r="L71" s="39"/>
      <c r="M71" s="39"/>
      <c r="N71" s="107"/>
      <c r="O71" s="39" t="s">
        <v>668</v>
      </c>
      <c r="P71" s="107"/>
      <c r="Q71" s="39" t="s">
        <v>1067</v>
      </c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</row>
    <row r="72" spans="1:34" s="43" customFormat="1" ht="16.5" customHeight="1">
      <c r="A72" s="287"/>
      <c r="B72" s="287"/>
      <c r="C72" s="39" t="s">
        <v>269</v>
      </c>
      <c r="D72" s="39" t="s">
        <v>1710</v>
      </c>
      <c r="E72" s="39" t="s">
        <v>561</v>
      </c>
      <c r="F72" s="39" t="s">
        <v>697</v>
      </c>
      <c r="G72" s="44">
        <v>2366989.46</v>
      </c>
      <c r="H72" s="44">
        <v>522551.78</v>
      </c>
      <c r="I72" s="39"/>
      <c r="J72" s="287"/>
      <c r="K72" s="39"/>
      <c r="L72" s="39"/>
      <c r="M72" s="39"/>
      <c r="N72" s="107"/>
      <c r="O72" s="39" t="s">
        <v>668</v>
      </c>
      <c r="P72" s="107"/>
      <c r="Q72" s="39" t="s">
        <v>1067</v>
      </c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1:34" s="43" customFormat="1" ht="16.5" customHeight="1">
      <c r="A73" s="39">
        <v>8</v>
      </c>
      <c r="B73" s="39" t="s">
        <v>1465</v>
      </c>
      <c r="C73" s="39" t="s">
        <v>270</v>
      </c>
      <c r="D73" s="39" t="s">
        <v>1711</v>
      </c>
      <c r="E73" s="39" t="s">
        <v>1709</v>
      </c>
      <c r="F73" s="39" t="s">
        <v>697</v>
      </c>
      <c r="G73" s="44">
        <v>2377303.21</v>
      </c>
      <c r="H73" s="44">
        <v>513418.47</v>
      </c>
      <c r="I73" s="39"/>
      <c r="J73" s="39" t="s">
        <v>668</v>
      </c>
      <c r="K73" s="39"/>
      <c r="L73" s="39"/>
      <c r="M73" s="39"/>
      <c r="N73" s="107"/>
      <c r="O73" s="39" t="s">
        <v>668</v>
      </c>
      <c r="P73" s="107"/>
      <c r="Q73" s="39" t="s">
        <v>1067</v>
      </c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:34" s="43" customFormat="1" ht="16.5" customHeight="1">
      <c r="A74" s="133" t="s">
        <v>923</v>
      </c>
      <c r="B74" s="45">
        <f>COUNTA(B60:B73)</f>
        <v>8</v>
      </c>
      <c r="C74" s="45">
        <f>COUNTA(C60:C73)</f>
        <v>14</v>
      </c>
      <c r="D74" s="133"/>
      <c r="E74" s="133"/>
      <c r="F74" s="133"/>
      <c r="G74" s="134"/>
      <c r="H74" s="134"/>
      <c r="I74" s="133"/>
      <c r="J74" s="45">
        <f>COUNTA(J60:J73)</f>
        <v>8</v>
      </c>
      <c r="K74" s="45">
        <f>COUNTA(K60:K73)</f>
        <v>0</v>
      </c>
      <c r="L74" s="45">
        <f>COUNTA(L60:L73)</f>
        <v>0</v>
      </c>
      <c r="M74" s="133">
        <v>0</v>
      </c>
      <c r="N74" s="45">
        <f>COUNTA(N60:N73)</f>
        <v>0</v>
      </c>
      <c r="O74" s="45">
        <f>COUNTA(O60:O73)</f>
        <v>14</v>
      </c>
      <c r="P74" s="45">
        <f>COUNTA(P60:P73)</f>
        <v>0</v>
      </c>
      <c r="Q74" s="133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4" s="43" customFormat="1" ht="31.5">
      <c r="A75" s="132" t="s">
        <v>1646</v>
      </c>
      <c r="B75" s="136">
        <f>B24+B30+B40+B46+B51+B58+B74</f>
        <v>37</v>
      </c>
      <c r="C75" s="136">
        <f>C24+C30+C40+C46+C51+C58+C74</f>
        <v>56</v>
      </c>
      <c r="D75" s="133"/>
      <c r="E75" s="133"/>
      <c r="F75" s="133"/>
      <c r="G75" s="134"/>
      <c r="H75" s="134"/>
      <c r="I75" s="133"/>
      <c r="J75" s="136">
        <f>J24+J30+J40+J46+J51+J58+J74</f>
        <v>37</v>
      </c>
      <c r="K75" s="136">
        <f aca="true" t="shared" si="0" ref="K75:P75">K24+K30+K40+K46+K51+K58+K74</f>
        <v>0</v>
      </c>
      <c r="L75" s="136">
        <f t="shared" si="0"/>
        <v>0</v>
      </c>
      <c r="M75" s="136">
        <f t="shared" si="0"/>
        <v>0</v>
      </c>
      <c r="N75" s="136">
        <f t="shared" si="0"/>
        <v>0</v>
      </c>
      <c r="O75" s="136">
        <f t="shared" si="0"/>
        <v>56</v>
      </c>
      <c r="P75" s="136">
        <f t="shared" si="0"/>
        <v>0</v>
      </c>
      <c r="Q75" s="133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 ht="14.25">
      <c r="A76" s="97"/>
    </row>
    <row r="100" spans="1:34" s="41" customFormat="1" ht="12.75">
      <c r="A100" s="47"/>
      <c r="B100" s="47"/>
      <c r="C100" s="47"/>
      <c r="D100" s="47"/>
      <c r="E100" s="47"/>
      <c r="F100" s="47"/>
      <c r="J100" s="47"/>
      <c r="K100" s="47"/>
      <c r="L100" s="47"/>
      <c r="M100" s="47"/>
      <c r="N100" s="47"/>
      <c r="O100" s="47"/>
      <c r="P100" s="47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</row>
    <row r="101" spans="1:34" s="41" customFormat="1" ht="12.75">
      <c r="A101" s="47"/>
      <c r="B101" s="47"/>
      <c r="C101" s="47"/>
      <c r="D101" s="47"/>
      <c r="E101" s="47"/>
      <c r="F101" s="47"/>
      <c r="J101" s="47"/>
      <c r="K101" s="47"/>
      <c r="L101" s="47"/>
      <c r="M101" s="47"/>
      <c r="N101" s="47"/>
      <c r="O101" s="47"/>
      <c r="P101" s="47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</row>
    <row r="102" spans="1:34" s="41" customFormat="1" ht="12.75">
      <c r="A102" s="47"/>
      <c r="B102" s="47"/>
      <c r="C102" s="47"/>
      <c r="D102" s="47"/>
      <c r="E102" s="47"/>
      <c r="F102" s="47"/>
      <c r="J102" s="47"/>
      <c r="K102" s="47"/>
      <c r="L102" s="47"/>
      <c r="M102" s="47"/>
      <c r="N102" s="47"/>
      <c r="O102" s="47"/>
      <c r="P102" s="47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</row>
    <row r="103" spans="1:34" s="41" customFormat="1" ht="12.75">
      <c r="A103" s="47"/>
      <c r="B103" s="47"/>
      <c r="C103" s="47"/>
      <c r="D103" s="47"/>
      <c r="E103" s="47"/>
      <c r="F103" s="47"/>
      <c r="J103" s="47"/>
      <c r="K103" s="47"/>
      <c r="L103" s="47"/>
      <c r="M103" s="47"/>
      <c r="N103" s="47"/>
      <c r="O103" s="47"/>
      <c r="P103" s="47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</row>
    <row r="104" spans="1:34" s="41" customFormat="1" ht="12.75">
      <c r="A104" s="47"/>
      <c r="B104" s="47"/>
      <c r="C104" s="47"/>
      <c r="D104" s="47"/>
      <c r="E104" s="47"/>
      <c r="F104" s="47"/>
      <c r="J104" s="47"/>
      <c r="K104" s="47"/>
      <c r="L104" s="47"/>
      <c r="M104" s="47"/>
      <c r="N104" s="47"/>
      <c r="O104" s="47"/>
      <c r="P104" s="47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</row>
    <row r="105" spans="1:34" s="41" customFormat="1" ht="12.75">
      <c r="A105" s="47"/>
      <c r="B105" s="47"/>
      <c r="C105" s="47"/>
      <c r="D105" s="47"/>
      <c r="E105" s="47"/>
      <c r="F105" s="47"/>
      <c r="J105" s="47"/>
      <c r="K105" s="47"/>
      <c r="L105" s="47"/>
      <c r="M105" s="47"/>
      <c r="N105" s="47"/>
      <c r="O105" s="47"/>
      <c r="P105" s="47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</row>
    <row r="106" spans="1:34" s="41" customFormat="1" ht="12.75">
      <c r="A106" s="47"/>
      <c r="B106" s="47"/>
      <c r="C106" s="47"/>
      <c r="D106" s="47"/>
      <c r="E106" s="47"/>
      <c r="F106" s="47"/>
      <c r="J106" s="47"/>
      <c r="K106" s="47"/>
      <c r="L106" s="47"/>
      <c r="M106" s="47"/>
      <c r="N106" s="47"/>
      <c r="O106" s="47"/>
      <c r="P106" s="47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</row>
    <row r="107" spans="1:34" s="41" customFormat="1" ht="12.75">
      <c r="A107" s="47"/>
      <c r="B107" s="47"/>
      <c r="C107" s="47"/>
      <c r="D107" s="47"/>
      <c r="E107" s="47"/>
      <c r="F107" s="47"/>
      <c r="J107" s="47"/>
      <c r="K107" s="47"/>
      <c r="L107" s="47"/>
      <c r="M107" s="47"/>
      <c r="N107" s="47"/>
      <c r="O107" s="47"/>
      <c r="P107" s="47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</row>
    <row r="108" spans="1:34" s="41" customFormat="1" ht="12.75">
      <c r="A108" s="47"/>
      <c r="B108" s="47"/>
      <c r="C108" s="47"/>
      <c r="D108" s="47"/>
      <c r="E108" s="47"/>
      <c r="F108" s="47"/>
      <c r="J108" s="47"/>
      <c r="K108" s="47"/>
      <c r="L108" s="47"/>
      <c r="M108" s="47"/>
      <c r="N108" s="47"/>
      <c r="O108" s="47"/>
      <c r="P108" s="47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</row>
    <row r="109" spans="1:34" s="41" customFormat="1" ht="12.75">
      <c r="A109" s="47"/>
      <c r="B109" s="47"/>
      <c r="C109" s="47"/>
      <c r="D109" s="47"/>
      <c r="E109" s="47"/>
      <c r="F109" s="47"/>
      <c r="J109" s="47"/>
      <c r="K109" s="47"/>
      <c r="L109" s="47"/>
      <c r="M109" s="47"/>
      <c r="N109" s="47"/>
      <c r="O109" s="47"/>
      <c r="P109" s="47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</row>
    <row r="110" spans="1:34" s="41" customFormat="1" ht="12.75">
      <c r="A110" s="47"/>
      <c r="B110" s="47"/>
      <c r="C110" s="47"/>
      <c r="D110" s="47"/>
      <c r="E110" s="47"/>
      <c r="F110" s="47"/>
      <c r="J110" s="47"/>
      <c r="K110" s="47"/>
      <c r="L110" s="47"/>
      <c r="M110" s="47"/>
      <c r="N110" s="47"/>
      <c r="O110" s="47"/>
      <c r="P110" s="47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</row>
    <row r="111" spans="1:34" s="41" customFormat="1" ht="12.75">
      <c r="A111" s="47"/>
      <c r="B111" s="47"/>
      <c r="C111" s="47"/>
      <c r="D111" s="47"/>
      <c r="E111" s="47"/>
      <c r="F111" s="47"/>
      <c r="J111" s="47"/>
      <c r="K111" s="47"/>
      <c r="L111" s="47"/>
      <c r="M111" s="47"/>
      <c r="N111" s="47"/>
      <c r="O111" s="47"/>
      <c r="P111" s="47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</row>
    <row r="112" spans="1:34" s="41" customFormat="1" ht="12.75">
      <c r="A112" s="47"/>
      <c r="B112" s="47"/>
      <c r="C112" s="47"/>
      <c r="D112" s="47"/>
      <c r="E112" s="47"/>
      <c r="F112" s="47"/>
      <c r="J112" s="47"/>
      <c r="K112" s="47"/>
      <c r="L112" s="47"/>
      <c r="M112" s="47"/>
      <c r="N112" s="47"/>
      <c r="O112" s="47"/>
      <c r="P112" s="47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</row>
    <row r="113" spans="1:34" s="41" customFormat="1" ht="12.75">
      <c r="A113" s="47"/>
      <c r="B113" s="47"/>
      <c r="C113" s="47"/>
      <c r="D113" s="47"/>
      <c r="E113" s="47"/>
      <c r="F113" s="47"/>
      <c r="J113" s="47"/>
      <c r="K113" s="47"/>
      <c r="L113" s="47"/>
      <c r="M113" s="47"/>
      <c r="N113" s="47"/>
      <c r="O113" s="47"/>
      <c r="P113" s="47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</row>
    <row r="114" spans="1:34" s="41" customFormat="1" ht="12.75">
      <c r="A114" s="47"/>
      <c r="B114" s="47"/>
      <c r="C114" s="47"/>
      <c r="D114" s="47"/>
      <c r="E114" s="47"/>
      <c r="F114" s="47"/>
      <c r="J114" s="47"/>
      <c r="K114" s="47"/>
      <c r="L114" s="47"/>
      <c r="M114" s="47"/>
      <c r="N114" s="47"/>
      <c r="O114" s="47"/>
      <c r="P114" s="47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</row>
    <row r="115" spans="1:34" s="41" customFormat="1" ht="12.75">
      <c r="A115" s="47"/>
      <c r="B115" s="47"/>
      <c r="C115" s="47"/>
      <c r="D115" s="47"/>
      <c r="E115" s="47"/>
      <c r="F115" s="47"/>
      <c r="J115" s="47"/>
      <c r="K115" s="47"/>
      <c r="L115" s="47"/>
      <c r="M115" s="47"/>
      <c r="N115" s="47"/>
      <c r="O115" s="47"/>
      <c r="P115" s="47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</row>
    <row r="116" spans="1:34" s="41" customFormat="1" ht="12.75">
      <c r="A116" s="47"/>
      <c r="B116" s="47"/>
      <c r="C116" s="47"/>
      <c r="D116" s="47"/>
      <c r="E116" s="47"/>
      <c r="F116" s="47"/>
      <c r="J116" s="47"/>
      <c r="K116" s="47"/>
      <c r="L116" s="47"/>
      <c r="M116" s="47"/>
      <c r="N116" s="47"/>
      <c r="O116" s="47"/>
      <c r="P116" s="47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</row>
    <row r="117" spans="1:34" s="41" customFormat="1" ht="12.75">
      <c r="A117" s="47"/>
      <c r="B117" s="47"/>
      <c r="C117" s="47"/>
      <c r="D117" s="47"/>
      <c r="E117" s="47"/>
      <c r="F117" s="47"/>
      <c r="J117" s="47"/>
      <c r="K117" s="47"/>
      <c r="L117" s="47"/>
      <c r="M117" s="47"/>
      <c r="N117" s="47"/>
      <c r="O117" s="47"/>
      <c r="P117" s="47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</row>
    <row r="118" spans="1:34" s="41" customFormat="1" ht="12.75">
      <c r="A118" s="47"/>
      <c r="B118" s="47"/>
      <c r="C118" s="47"/>
      <c r="D118" s="47"/>
      <c r="E118" s="47"/>
      <c r="F118" s="47"/>
      <c r="J118" s="47"/>
      <c r="K118" s="47"/>
      <c r="L118" s="47"/>
      <c r="M118" s="47"/>
      <c r="N118" s="47"/>
      <c r="O118" s="47"/>
      <c r="P118" s="47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</row>
    <row r="119" spans="1:34" s="41" customFormat="1" ht="12.75">
      <c r="A119" s="47"/>
      <c r="B119" s="47"/>
      <c r="C119" s="47"/>
      <c r="D119" s="47"/>
      <c r="E119" s="47"/>
      <c r="F119" s="47"/>
      <c r="J119" s="47"/>
      <c r="K119" s="47"/>
      <c r="L119" s="47"/>
      <c r="M119" s="47"/>
      <c r="N119" s="47"/>
      <c r="O119" s="47"/>
      <c r="P119" s="47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</row>
    <row r="120" spans="1:34" s="41" customFormat="1" ht="12.75">
      <c r="A120" s="47"/>
      <c r="B120" s="47"/>
      <c r="C120" s="47"/>
      <c r="D120" s="47"/>
      <c r="E120" s="47"/>
      <c r="F120" s="47"/>
      <c r="J120" s="47"/>
      <c r="K120" s="47"/>
      <c r="L120" s="47"/>
      <c r="M120" s="47"/>
      <c r="N120" s="47"/>
      <c r="O120" s="47"/>
      <c r="P120" s="47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</row>
    <row r="121" spans="1:34" s="41" customFormat="1" ht="12.75">
      <c r="A121" s="47"/>
      <c r="B121" s="47"/>
      <c r="C121" s="47"/>
      <c r="D121" s="47"/>
      <c r="E121" s="47"/>
      <c r="F121" s="47"/>
      <c r="J121" s="47"/>
      <c r="K121" s="47"/>
      <c r="L121" s="47"/>
      <c r="M121" s="47"/>
      <c r="N121" s="47"/>
      <c r="O121" s="47"/>
      <c r="P121" s="47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</row>
    <row r="122" spans="1:34" s="41" customFormat="1" ht="12.75">
      <c r="A122" s="47"/>
      <c r="B122" s="47"/>
      <c r="C122" s="47"/>
      <c r="D122" s="47"/>
      <c r="E122" s="47"/>
      <c r="F122" s="47"/>
      <c r="J122" s="47"/>
      <c r="K122" s="47"/>
      <c r="L122" s="47"/>
      <c r="M122" s="47"/>
      <c r="N122" s="47"/>
      <c r="O122" s="47"/>
      <c r="P122" s="47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</row>
    <row r="123" spans="1:34" s="41" customFormat="1" ht="12.75">
      <c r="A123" s="47"/>
      <c r="B123" s="47"/>
      <c r="C123" s="47"/>
      <c r="D123" s="47"/>
      <c r="E123" s="47"/>
      <c r="F123" s="47"/>
      <c r="J123" s="47"/>
      <c r="K123" s="47"/>
      <c r="L123" s="47"/>
      <c r="M123" s="47"/>
      <c r="N123" s="47"/>
      <c r="O123" s="47"/>
      <c r="P123" s="47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</row>
    <row r="124" spans="1:34" s="41" customFormat="1" ht="12.75">
      <c r="A124" s="47"/>
      <c r="B124" s="47"/>
      <c r="C124" s="47"/>
      <c r="D124" s="47"/>
      <c r="E124" s="47"/>
      <c r="F124" s="47"/>
      <c r="J124" s="47"/>
      <c r="K124" s="47"/>
      <c r="L124" s="47"/>
      <c r="M124" s="47"/>
      <c r="N124" s="47"/>
      <c r="O124" s="47"/>
      <c r="P124" s="47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</row>
    <row r="125" spans="1:34" s="41" customFormat="1" ht="12.75">
      <c r="A125" s="47"/>
      <c r="B125" s="47"/>
      <c r="C125" s="47"/>
      <c r="D125" s="47"/>
      <c r="E125" s="47"/>
      <c r="F125" s="47"/>
      <c r="J125" s="47"/>
      <c r="K125" s="47"/>
      <c r="L125" s="47"/>
      <c r="M125" s="47"/>
      <c r="N125" s="47"/>
      <c r="O125" s="47"/>
      <c r="P125" s="47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</row>
    <row r="126" spans="1:34" s="41" customFormat="1" ht="12.75">
      <c r="A126" s="47"/>
      <c r="B126" s="47"/>
      <c r="C126" s="47"/>
      <c r="D126" s="47"/>
      <c r="E126" s="47"/>
      <c r="F126" s="47"/>
      <c r="J126" s="47"/>
      <c r="K126" s="47"/>
      <c r="L126" s="47"/>
      <c r="M126" s="47"/>
      <c r="N126" s="47"/>
      <c r="O126" s="47"/>
      <c r="P126" s="47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</row>
    <row r="127" spans="1:34" s="41" customFormat="1" ht="12.75">
      <c r="A127" s="47"/>
      <c r="B127" s="47"/>
      <c r="C127" s="47"/>
      <c r="D127" s="47"/>
      <c r="E127" s="47"/>
      <c r="F127" s="47"/>
      <c r="J127" s="47"/>
      <c r="K127" s="47"/>
      <c r="L127" s="47"/>
      <c r="M127" s="47"/>
      <c r="N127" s="47"/>
      <c r="O127" s="47"/>
      <c r="P127" s="47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</row>
  </sheetData>
  <sheetProtection/>
  <mergeCells count="68">
    <mergeCell ref="J71:J72"/>
    <mergeCell ref="J36:J37"/>
    <mergeCell ref="J38:J39"/>
    <mergeCell ref="J43:J44"/>
    <mergeCell ref="J53:J54"/>
    <mergeCell ref="J56:J57"/>
    <mergeCell ref="J62:J63"/>
    <mergeCell ref="J64:J65"/>
    <mergeCell ref="J67:J68"/>
    <mergeCell ref="J69:J70"/>
    <mergeCell ref="J60:J61"/>
    <mergeCell ref="J10:J11"/>
    <mergeCell ref="J16:J17"/>
    <mergeCell ref="J18:J19"/>
    <mergeCell ref="J20:J21"/>
    <mergeCell ref="J22:J23"/>
    <mergeCell ref="J34:J35"/>
    <mergeCell ref="B69:B70"/>
    <mergeCell ref="B71:B72"/>
    <mergeCell ref="A60:A61"/>
    <mergeCell ref="A62:A63"/>
    <mergeCell ref="A64:A65"/>
    <mergeCell ref="A67:A68"/>
    <mergeCell ref="A69:A70"/>
    <mergeCell ref="A71:A72"/>
    <mergeCell ref="B60:B61"/>
    <mergeCell ref="B62:B63"/>
    <mergeCell ref="B64:B65"/>
    <mergeCell ref="B67:B68"/>
    <mergeCell ref="B43:B44"/>
    <mergeCell ref="A43:A44"/>
    <mergeCell ref="B56:B57"/>
    <mergeCell ref="B53:B54"/>
    <mergeCell ref="A53:A54"/>
    <mergeCell ref="A56:A57"/>
    <mergeCell ref="B38:B39"/>
    <mergeCell ref="A34:A35"/>
    <mergeCell ref="A36:A37"/>
    <mergeCell ref="A38:A39"/>
    <mergeCell ref="A18:A19"/>
    <mergeCell ref="A20:A21"/>
    <mergeCell ref="A22:A23"/>
    <mergeCell ref="B36:B37"/>
    <mergeCell ref="B34:B35"/>
    <mergeCell ref="A6:A7"/>
    <mergeCell ref="A8:A9"/>
    <mergeCell ref="A10:A11"/>
    <mergeCell ref="A16:A17"/>
    <mergeCell ref="Q3:Q4"/>
    <mergeCell ref="B22:B23"/>
    <mergeCell ref="B20:B21"/>
    <mergeCell ref="B18:B19"/>
    <mergeCell ref="B16:B17"/>
    <mergeCell ref="B10:B11"/>
    <mergeCell ref="B8:B9"/>
    <mergeCell ref="B6:B7"/>
    <mergeCell ref="J6:J7"/>
    <mergeCell ref="J8:J9"/>
    <mergeCell ref="A1:Q1"/>
    <mergeCell ref="A2:P2"/>
    <mergeCell ref="A3:A4"/>
    <mergeCell ref="B3:B4"/>
    <mergeCell ref="C3:C4"/>
    <mergeCell ref="D3:F3"/>
    <mergeCell ref="G3:I3"/>
    <mergeCell ref="J3:J4"/>
    <mergeCell ref="N3:P3"/>
    <mergeCell ref="K3:M3"/>
  </mergeCells>
  <printOptions horizontalCentered="1"/>
  <pageMargins left="0.31496062992125984" right="0.31496062992125984" top="0.984251968503937" bottom="0.5118110236220472" header="0.31496062992125984" footer="0.1968503937007874"/>
  <pageSetup fitToHeight="0" fitToWidth="1" horizontalDpi="600" verticalDpi="600" orientation="landscape" paperSize="9" scale="93" r:id="rId1"/>
  <headerFooter alignWithMargins="0">
    <oddFooter>&amp;R&amp;"Times New Roman,Regular"&amp;P/&amp;N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97"/>
  <sheetViews>
    <sheetView zoomScale="85" zoomScaleNormal="85" zoomScalePageLayoutView="0" workbookViewId="0" topLeftCell="A1">
      <selection activeCell="A10" sqref="A10:U12"/>
    </sheetView>
  </sheetViews>
  <sheetFormatPr defaultColWidth="9.125" defaultRowHeight="14.25"/>
  <cols>
    <col min="1" max="1" width="6.00390625" style="5" customWidth="1"/>
    <col min="2" max="2" width="6.875" style="5" customWidth="1"/>
    <col min="3" max="3" width="11.00390625" style="5" customWidth="1"/>
    <col min="4" max="4" width="8.75390625" style="5" customWidth="1"/>
    <col min="5" max="5" width="12.125" style="5" bestFit="1" customWidth="1"/>
    <col min="6" max="6" width="11.875" style="5" customWidth="1"/>
    <col min="7" max="7" width="15.125" style="5" customWidth="1"/>
    <col min="8" max="8" width="9.25390625" style="6" customWidth="1"/>
    <col min="9" max="9" width="8.00390625" style="6" customWidth="1"/>
    <col min="10" max="10" width="5.875" style="7" customWidth="1"/>
    <col min="11" max="11" width="9.125" style="5" customWidth="1"/>
    <col min="12" max="12" width="6.00390625" style="5" customWidth="1"/>
    <col min="13" max="13" width="6.25390625" style="5" customWidth="1"/>
    <col min="14" max="14" width="6.125" style="5" customWidth="1"/>
    <col min="15" max="15" width="6.25390625" style="5" customWidth="1"/>
    <col min="16" max="16" width="6.00390625" style="5" customWidth="1"/>
    <col min="17" max="17" width="6.25390625" style="5" customWidth="1"/>
    <col min="18" max="18" width="7.00390625" style="245" customWidth="1"/>
    <col min="19" max="16384" width="9.125" style="4" customWidth="1"/>
  </cols>
  <sheetData>
    <row r="1" spans="1:18" ht="34.5" customHeight="1">
      <c r="A1" s="316" t="s">
        <v>459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18" ht="5.2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1:18" s="24" customFormat="1" ht="12.75" customHeight="1">
      <c r="A3" s="319" t="s">
        <v>1429</v>
      </c>
      <c r="B3" s="319" t="s">
        <v>448</v>
      </c>
      <c r="C3" s="319" t="s">
        <v>446</v>
      </c>
      <c r="D3" s="320" t="s">
        <v>858</v>
      </c>
      <c r="E3" s="319" t="s">
        <v>662</v>
      </c>
      <c r="F3" s="319"/>
      <c r="G3" s="319"/>
      <c r="H3" s="322" t="s">
        <v>147</v>
      </c>
      <c r="I3" s="323"/>
      <c r="J3" s="324"/>
      <c r="K3" s="319" t="s">
        <v>451</v>
      </c>
      <c r="L3" s="284" t="s">
        <v>707</v>
      </c>
      <c r="M3" s="310"/>
      <c r="N3" s="285"/>
      <c r="O3" s="284" t="s">
        <v>860</v>
      </c>
      <c r="P3" s="310"/>
      <c r="Q3" s="285"/>
      <c r="R3" s="319" t="s">
        <v>861</v>
      </c>
    </row>
    <row r="4" spans="1:18" s="26" customFormat="1" ht="25.5">
      <c r="A4" s="320"/>
      <c r="B4" s="320"/>
      <c r="C4" s="319"/>
      <c r="D4" s="321"/>
      <c r="E4" s="242" t="s">
        <v>663</v>
      </c>
      <c r="F4" s="242" t="s">
        <v>664</v>
      </c>
      <c r="G4" s="242" t="s">
        <v>665</v>
      </c>
      <c r="H4" s="243" t="s">
        <v>708</v>
      </c>
      <c r="I4" s="243" t="s">
        <v>709</v>
      </c>
      <c r="J4" s="243" t="s">
        <v>862</v>
      </c>
      <c r="K4" s="320"/>
      <c r="L4" s="244">
        <v>2007</v>
      </c>
      <c r="M4" s="244">
        <v>2014</v>
      </c>
      <c r="N4" s="244" t="s">
        <v>560</v>
      </c>
      <c r="O4" s="244" t="s">
        <v>773</v>
      </c>
      <c r="P4" s="244" t="s">
        <v>735</v>
      </c>
      <c r="Q4" s="244" t="s">
        <v>1430</v>
      </c>
      <c r="R4" s="320"/>
    </row>
    <row r="5" spans="1:18" ht="12.75">
      <c r="A5" s="91" t="s">
        <v>527</v>
      </c>
      <c r="B5" s="92"/>
      <c r="C5" s="92"/>
      <c r="D5" s="177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176"/>
    </row>
    <row r="6" spans="1:18" ht="12.75">
      <c r="A6" s="77" t="s">
        <v>1431</v>
      </c>
      <c r="B6" s="88"/>
      <c r="C6" s="88"/>
      <c r="D6" s="17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76"/>
    </row>
    <row r="7" spans="1:18" ht="12.75">
      <c r="A7" s="15">
        <v>1</v>
      </c>
      <c r="B7" s="15" t="s">
        <v>1432</v>
      </c>
      <c r="C7" s="23" t="s">
        <v>1433</v>
      </c>
      <c r="D7" s="15" t="s">
        <v>1434</v>
      </c>
      <c r="E7" s="15" t="s">
        <v>1435</v>
      </c>
      <c r="F7" s="15" t="s">
        <v>1436</v>
      </c>
      <c r="G7" s="15" t="s">
        <v>1437</v>
      </c>
      <c r="H7" s="29">
        <v>2212406.7</v>
      </c>
      <c r="I7" s="29">
        <v>565038.4</v>
      </c>
      <c r="J7" s="30">
        <v>10.726</v>
      </c>
      <c r="K7" s="15" t="s">
        <v>668</v>
      </c>
      <c r="L7" s="15"/>
      <c r="M7" s="15" t="s">
        <v>668</v>
      </c>
      <c r="N7" s="15"/>
      <c r="O7" s="15"/>
      <c r="P7" s="15"/>
      <c r="Q7" s="15"/>
      <c r="R7" s="15" t="s">
        <v>707</v>
      </c>
    </row>
    <row r="8" spans="1:18" ht="12.75">
      <c r="A8" s="313">
        <v>2</v>
      </c>
      <c r="B8" s="313" t="s">
        <v>1438</v>
      </c>
      <c r="C8" s="23" t="s">
        <v>1439</v>
      </c>
      <c r="D8" s="15" t="s">
        <v>1440</v>
      </c>
      <c r="E8" s="313" t="s">
        <v>1441</v>
      </c>
      <c r="F8" s="313" t="s">
        <v>1442</v>
      </c>
      <c r="G8" s="313" t="s">
        <v>1437</v>
      </c>
      <c r="H8" s="29">
        <v>2202283.6</v>
      </c>
      <c r="I8" s="29">
        <v>584253.2</v>
      </c>
      <c r="J8" s="30">
        <v>6.002</v>
      </c>
      <c r="K8" s="313" t="s">
        <v>668</v>
      </c>
      <c r="L8" s="15"/>
      <c r="M8" s="15" t="s">
        <v>668</v>
      </c>
      <c r="N8" s="15"/>
      <c r="O8" s="15"/>
      <c r="P8" s="15"/>
      <c r="Q8" s="15"/>
      <c r="R8" s="15" t="s">
        <v>707</v>
      </c>
    </row>
    <row r="9" spans="1:18" ht="12.75">
      <c r="A9" s="313"/>
      <c r="B9" s="313"/>
      <c r="C9" s="23" t="s">
        <v>1443</v>
      </c>
      <c r="D9" s="15" t="s">
        <v>1434</v>
      </c>
      <c r="E9" s="313"/>
      <c r="F9" s="313"/>
      <c r="G9" s="313"/>
      <c r="H9" s="29">
        <v>2202283.6</v>
      </c>
      <c r="I9" s="29">
        <v>584253.2</v>
      </c>
      <c r="J9" s="30">
        <v>6.002</v>
      </c>
      <c r="K9" s="313"/>
      <c r="L9" s="15"/>
      <c r="M9" s="15" t="s">
        <v>668</v>
      </c>
      <c r="N9" s="15"/>
      <c r="O9" s="15"/>
      <c r="P9" s="15"/>
      <c r="Q9" s="15"/>
      <c r="R9" s="15" t="s">
        <v>707</v>
      </c>
    </row>
    <row r="10" spans="1:18" ht="12.75">
      <c r="A10" s="15">
        <v>3</v>
      </c>
      <c r="B10" s="15" t="s">
        <v>1444</v>
      </c>
      <c r="C10" s="23" t="s">
        <v>1445</v>
      </c>
      <c r="D10" s="15" t="s">
        <v>1440</v>
      </c>
      <c r="E10" s="15" t="s">
        <v>1446</v>
      </c>
      <c r="F10" s="15" t="s">
        <v>1442</v>
      </c>
      <c r="G10" s="15" t="s">
        <v>1437</v>
      </c>
      <c r="H10" s="29">
        <v>2203826.7</v>
      </c>
      <c r="I10" s="29">
        <v>599184.4</v>
      </c>
      <c r="J10" s="30">
        <v>0.994</v>
      </c>
      <c r="K10" s="15" t="s">
        <v>668</v>
      </c>
      <c r="L10" s="15"/>
      <c r="M10" s="15" t="s">
        <v>668</v>
      </c>
      <c r="N10" s="15"/>
      <c r="O10" s="15"/>
      <c r="P10" s="15"/>
      <c r="Q10" s="15"/>
      <c r="R10" s="15" t="s">
        <v>707</v>
      </c>
    </row>
    <row r="11" spans="1:18" ht="12.75">
      <c r="A11" s="313">
        <v>4</v>
      </c>
      <c r="B11" s="313" t="s">
        <v>1447</v>
      </c>
      <c r="C11" s="23" t="s">
        <v>1448</v>
      </c>
      <c r="D11" s="15" t="s">
        <v>1440</v>
      </c>
      <c r="E11" s="313" t="s">
        <v>1449</v>
      </c>
      <c r="F11" s="313" t="s">
        <v>1450</v>
      </c>
      <c r="G11" s="313" t="s">
        <v>1437</v>
      </c>
      <c r="H11" s="29">
        <v>2206326</v>
      </c>
      <c r="I11" s="29">
        <v>552315.6</v>
      </c>
      <c r="J11" s="30">
        <v>13.739</v>
      </c>
      <c r="K11" s="313" t="s">
        <v>668</v>
      </c>
      <c r="L11" s="15"/>
      <c r="M11" s="15" t="s">
        <v>668</v>
      </c>
      <c r="N11" s="15"/>
      <c r="O11" s="15"/>
      <c r="P11" s="15"/>
      <c r="Q11" s="15"/>
      <c r="R11" s="15" t="s">
        <v>707</v>
      </c>
    </row>
    <row r="12" spans="1:18" ht="12.75">
      <c r="A12" s="313"/>
      <c r="B12" s="313"/>
      <c r="C12" s="23" t="s">
        <v>1451</v>
      </c>
      <c r="D12" s="15" t="s">
        <v>1434</v>
      </c>
      <c r="E12" s="313"/>
      <c r="F12" s="313"/>
      <c r="G12" s="313"/>
      <c r="H12" s="29">
        <v>2206326</v>
      </c>
      <c r="I12" s="29">
        <v>552315.6</v>
      </c>
      <c r="J12" s="30">
        <v>13.739</v>
      </c>
      <c r="K12" s="313"/>
      <c r="L12" s="15"/>
      <c r="M12" s="15" t="s">
        <v>668</v>
      </c>
      <c r="N12" s="15"/>
      <c r="O12" s="15"/>
      <c r="P12" s="15"/>
      <c r="Q12" s="15"/>
      <c r="R12" s="15" t="s">
        <v>707</v>
      </c>
    </row>
    <row r="13" spans="1:18" ht="12.75">
      <c r="A13" s="313">
        <v>5</v>
      </c>
      <c r="B13" s="313" t="s">
        <v>1452</v>
      </c>
      <c r="C13" s="23" t="s">
        <v>1453</v>
      </c>
      <c r="D13" s="15" t="s">
        <v>1440</v>
      </c>
      <c r="E13" s="313" t="s">
        <v>1454</v>
      </c>
      <c r="F13" s="313" t="s">
        <v>1450</v>
      </c>
      <c r="G13" s="313" t="s">
        <v>1437</v>
      </c>
      <c r="H13" s="29">
        <v>2203933.6</v>
      </c>
      <c r="I13" s="29">
        <v>559539.9</v>
      </c>
      <c r="J13" s="30">
        <v>10.164</v>
      </c>
      <c r="K13" s="313" t="s">
        <v>668</v>
      </c>
      <c r="L13" s="15"/>
      <c r="M13" s="15" t="s">
        <v>668</v>
      </c>
      <c r="N13" s="15"/>
      <c r="O13" s="15"/>
      <c r="P13" s="15"/>
      <c r="Q13" s="15"/>
      <c r="R13" s="15" t="s">
        <v>707</v>
      </c>
    </row>
    <row r="14" spans="1:18" ht="12.75">
      <c r="A14" s="313"/>
      <c r="B14" s="313"/>
      <c r="C14" s="23" t="s">
        <v>1455</v>
      </c>
      <c r="D14" s="15" t="s">
        <v>1434</v>
      </c>
      <c r="E14" s="313"/>
      <c r="F14" s="313"/>
      <c r="G14" s="313"/>
      <c r="H14" s="29">
        <v>2203933.6</v>
      </c>
      <c r="I14" s="29">
        <v>559539.9</v>
      </c>
      <c r="J14" s="30">
        <v>10.164</v>
      </c>
      <c r="K14" s="313"/>
      <c r="L14" s="15"/>
      <c r="M14" s="15" t="s">
        <v>668</v>
      </c>
      <c r="N14" s="15"/>
      <c r="O14" s="15"/>
      <c r="P14" s="15"/>
      <c r="Q14" s="15"/>
      <c r="R14" s="15" t="s">
        <v>707</v>
      </c>
    </row>
    <row r="15" spans="1:18" ht="12.75">
      <c r="A15" s="313">
        <v>6</v>
      </c>
      <c r="B15" s="313" t="s">
        <v>1456</v>
      </c>
      <c r="C15" s="23" t="s">
        <v>1457</v>
      </c>
      <c r="D15" s="15" t="s">
        <v>1440</v>
      </c>
      <c r="E15" s="313" t="s">
        <v>1458</v>
      </c>
      <c r="F15" s="313" t="s">
        <v>1459</v>
      </c>
      <c r="G15" s="313" t="s">
        <v>1437</v>
      </c>
      <c r="H15" s="29">
        <v>2197596.7</v>
      </c>
      <c r="I15" s="29">
        <v>567686.9</v>
      </c>
      <c r="J15" s="30">
        <v>7.314</v>
      </c>
      <c r="K15" s="313" t="s">
        <v>668</v>
      </c>
      <c r="L15" s="15"/>
      <c r="M15" s="15" t="s">
        <v>668</v>
      </c>
      <c r="N15" s="15"/>
      <c r="O15" s="15"/>
      <c r="P15" s="15"/>
      <c r="Q15" s="15"/>
      <c r="R15" s="15" t="s">
        <v>707</v>
      </c>
    </row>
    <row r="16" spans="1:18" ht="12.75">
      <c r="A16" s="313"/>
      <c r="B16" s="313"/>
      <c r="C16" s="23" t="s">
        <v>1460</v>
      </c>
      <c r="D16" s="15" t="s">
        <v>1434</v>
      </c>
      <c r="E16" s="313"/>
      <c r="F16" s="313"/>
      <c r="G16" s="313"/>
      <c r="H16" s="29">
        <v>2197596.7</v>
      </c>
      <c r="I16" s="29">
        <v>567686.9</v>
      </c>
      <c r="J16" s="30">
        <v>7.314</v>
      </c>
      <c r="K16" s="313"/>
      <c r="L16" s="15"/>
      <c r="M16" s="15" t="s">
        <v>668</v>
      </c>
      <c r="N16" s="15"/>
      <c r="O16" s="15"/>
      <c r="P16" s="15"/>
      <c r="Q16" s="15"/>
      <c r="R16" s="15" t="s">
        <v>707</v>
      </c>
    </row>
    <row r="17" spans="1:18" ht="12.75">
      <c r="A17" s="15">
        <v>7</v>
      </c>
      <c r="B17" s="15" t="s">
        <v>1461</v>
      </c>
      <c r="C17" s="23" t="s">
        <v>1462</v>
      </c>
      <c r="D17" s="15" t="s">
        <v>1434</v>
      </c>
      <c r="E17" s="15" t="s">
        <v>1463</v>
      </c>
      <c r="F17" s="15" t="s">
        <v>1464</v>
      </c>
      <c r="G17" s="15" t="s">
        <v>1437</v>
      </c>
      <c r="H17" s="29">
        <v>2193610.6</v>
      </c>
      <c r="I17" s="29">
        <v>576513.7</v>
      </c>
      <c r="J17" s="30">
        <v>5.606</v>
      </c>
      <c r="K17" s="15" t="s">
        <v>668</v>
      </c>
      <c r="L17" s="15"/>
      <c r="M17" s="15" t="s">
        <v>668</v>
      </c>
      <c r="N17" s="15"/>
      <c r="O17" s="15"/>
      <c r="P17" s="15"/>
      <c r="Q17" s="15"/>
      <c r="R17" s="15" t="s">
        <v>707</v>
      </c>
    </row>
    <row r="18" spans="1:18" ht="12.75">
      <c r="A18" s="313">
        <v>8</v>
      </c>
      <c r="B18" s="313" t="s">
        <v>1465</v>
      </c>
      <c r="C18" s="23" t="s">
        <v>1466</v>
      </c>
      <c r="D18" s="15" t="s">
        <v>1434</v>
      </c>
      <c r="E18" s="313" t="s">
        <v>1467</v>
      </c>
      <c r="F18" s="313" t="s">
        <v>1468</v>
      </c>
      <c r="G18" s="313" t="s">
        <v>1437</v>
      </c>
      <c r="H18" s="29">
        <v>2189197.8</v>
      </c>
      <c r="I18" s="29">
        <v>584852.1</v>
      </c>
      <c r="J18" s="30">
        <v>3.528</v>
      </c>
      <c r="K18" s="313" t="s">
        <v>668</v>
      </c>
      <c r="L18" s="15"/>
      <c r="M18" s="15" t="s">
        <v>668</v>
      </c>
      <c r="N18" s="15"/>
      <c r="O18" s="15"/>
      <c r="P18" s="15"/>
      <c r="Q18" s="15"/>
      <c r="R18" s="15" t="s">
        <v>707</v>
      </c>
    </row>
    <row r="19" spans="1:18" ht="12.75">
      <c r="A19" s="313"/>
      <c r="B19" s="313"/>
      <c r="C19" s="23" t="s">
        <v>1469</v>
      </c>
      <c r="D19" s="15" t="s">
        <v>1440</v>
      </c>
      <c r="E19" s="313"/>
      <c r="F19" s="313"/>
      <c r="G19" s="313"/>
      <c r="H19" s="29">
        <v>2189197.8</v>
      </c>
      <c r="I19" s="29">
        <v>584852.1</v>
      </c>
      <c r="J19" s="30">
        <v>3.528</v>
      </c>
      <c r="K19" s="313"/>
      <c r="L19" s="15"/>
      <c r="M19" s="15" t="s">
        <v>668</v>
      </c>
      <c r="N19" s="15"/>
      <c r="O19" s="15"/>
      <c r="P19" s="15"/>
      <c r="Q19" s="15"/>
      <c r="R19" s="15" t="s">
        <v>707</v>
      </c>
    </row>
    <row r="20" spans="1:18" s="28" customFormat="1" ht="12.75">
      <c r="A20" s="313">
        <v>9</v>
      </c>
      <c r="B20" s="313" t="s">
        <v>1470</v>
      </c>
      <c r="C20" s="23" t="s">
        <v>1471</v>
      </c>
      <c r="D20" s="15" t="s">
        <v>1434</v>
      </c>
      <c r="E20" s="313" t="s">
        <v>1472</v>
      </c>
      <c r="F20" s="313" t="s">
        <v>1473</v>
      </c>
      <c r="G20" s="313" t="s">
        <v>1437</v>
      </c>
      <c r="H20" s="29">
        <v>2182752.2</v>
      </c>
      <c r="I20" s="29">
        <v>592961.1</v>
      </c>
      <c r="J20" s="30">
        <v>3.639</v>
      </c>
      <c r="K20" s="313" t="s">
        <v>668</v>
      </c>
      <c r="L20" s="15"/>
      <c r="M20" s="15" t="s">
        <v>668</v>
      </c>
      <c r="N20" s="15"/>
      <c r="O20" s="15"/>
      <c r="P20" s="15"/>
      <c r="Q20" s="15"/>
      <c r="R20" s="15" t="s">
        <v>707</v>
      </c>
    </row>
    <row r="21" spans="1:18" s="28" customFormat="1" ht="12.75">
      <c r="A21" s="313"/>
      <c r="B21" s="313"/>
      <c r="C21" s="23" t="s">
        <v>1474</v>
      </c>
      <c r="D21" s="15" t="s">
        <v>1440</v>
      </c>
      <c r="E21" s="313"/>
      <c r="F21" s="313"/>
      <c r="G21" s="313"/>
      <c r="H21" s="29">
        <v>2182752.2</v>
      </c>
      <c r="I21" s="29">
        <v>592961.1</v>
      </c>
      <c r="J21" s="30">
        <v>3.639</v>
      </c>
      <c r="K21" s="313"/>
      <c r="L21" s="15"/>
      <c r="M21" s="15" t="s">
        <v>668</v>
      </c>
      <c r="N21" s="15"/>
      <c r="O21" s="15"/>
      <c r="P21" s="15"/>
      <c r="Q21" s="15"/>
      <c r="R21" s="15" t="s">
        <v>707</v>
      </c>
    </row>
    <row r="22" spans="1:18" s="28" customFormat="1" ht="12.75">
      <c r="A22" s="15">
        <v>10</v>
      </c>
      <c r="B22" s="15" t="s">
        <v>1475</v>
      </c>
      <c r="C22" s="23" t="s">
        <v>1476</v>
      </c>
      <c r="D22" s="15" t="s">
        <v>1434</v>
      </c>
      <c r="E22" s="15" t="s">
        <v>1477</v>
      </c>
      <c r="F22" s="15" t="s">
        <v>1478</v>
      </c>
      <c r="G22" s="15" t="s">
        <v>1437</v>
      </c>
      <c r="H22" s="29">
        <v>2196148.2</v>
      </c>
      <c r="I22" s="29">
        <v>556744.7</v>
      </c>
      <c r="J22" s="30">
        <v>6.942</v>
      </c>
      <c r="K22" s="15" t="s">
        <v>668</v>
      </c>
      <c r="L22" s="15"/>
      <c r="M22" s="15" t="s">
        <v>668</v>
      </c>
      <c r="N22" s="15"/>
      <c r="O22" s="15"/>
      <c r="P22" s="15"/>
      <c r="Q22" s="15"/>
      <c r="R22" s="15" t="s">
        <v>707</v>
      </c>
    </row>
    <row r="23" spans="1:18" s="28" customFormat="1" ht="12.75">
      <c r="A23" s="313">
        <v>11</v>
      </c>
      <c r="B23" s="313" t="s">
        <v>1479</v>
      </c>
      <c r="C23" s="23" t="s">
        <v>1480</v>
      </c>
      <c r="D23" s="15" t="s">
        <v>1434</v>
      </c>
      <c r="E23" s="313" t="s">
        <v>1481</v>
      </c>
      <c r="F23" s="313" t="s">
        <v>1482</v>
      </c>
      <c r="G23" s="313" t="s">
        <v>1437</v>
      </c>
      <c r="H23" s="29">
        <v>2179939.4</v>
      </c>
      <c r="I23" s="29">
        <v>571401.1</v>
      </c>
      <c r="J23" s="30">
        <v>3.751</v>
      </c>
      <c r="K23" s="313" t="s">
        <v>668</v>
      </c>
      <c r="L23" s="15"/>
      <c r="M23" s="15" t="s">
        <v>668</v>
      </c>
      <c r="N23" s="15"/>
      <c r="O23" s="15"/>
      <c r="P23" s="15"/>
      <c r="Q23" s="15"/>
      <c r="R23" s="15" t="s">
        <v>707</v>
      </c>
    </row>
    <row r="24" spans="1:18" s="28" customFormat="1" ht="12.75">
      <c r="A24" s="313"/>
      <c r="B24" s="313"/>
      <c r="C24" s="23" t="s">
        <v>1483</v>
      </c>
      <c r="D24" s="15" t="s">
        <v>1440</v>
      </c>
      <c r="E24" s="313"/>
      <c r="F24" s="313"/>
      <c r="G24" s="313"/>
      <c r="H24" s="29">
        <v>2179939.4</v>
      </c>
      <c r="I24" s="29">
        <v>571401.1</v>
      </c>
      <c r="J24" s="30">
        <v>3.751</v>
      </c>
      <c r="K24" s="313"/>
      <c r="L24" s="15"/>
      <c r="M24" s="15" t="s">
        <v>668</v>
      </c>
      <c r="N24" s="15"/>
      <c r="O24" s="15"/>
      <c r="P24" s="15"/>
      <c r="Q24" s="15"/>
      <c r="R24" s="15" t="s">
        <v>707</v>
      </c>
    </row>
    <row r="25" spans="1:18" s="28" customFormat="1" ht="12.75">
      <c r="A25" s="313">
        <v>12</v>
      </c>
      <c r="B25" s="313" t="s">
        <v>1484</v>
      </c>
      <c r="C25" s="23" t="s">
        <v>1485</v>
      </c>
      <c r="D25" s="15" t="s">
        <v>1434</v>
      </c>
      <c r="E25" s="313" t="s">
        <v>1486</v>
      </c>
      <c r="F25" s="313" t="s">
        <v>1487</v>
      </c>
      <c r="G25" s="313" t="s">
        <v>1437</v>
      </c>
      <c r="H25" s="29">
        <v>2169702.8</v>
      </c>
      <c r="I25" s="29">
        <v>582797</v>
      </c>
      <c r="J25" s="30">
        <v>3.621</v>
      </c>
      <c r="K25" s="313" t="s">
        <v>668</v>
      </c>
      <c r="L25" s="15"/>
      <c r="M25" s="15" t="s">
        <v>668</v>
      </c>
      <c r="N25" s="15"/>
      <c r="O25" s="15"/>
      <c r="P25" s="15"/>
      <c r="Q25" s="15"/>
      <c r="R25" s="15" t="s">
        <v>707</v>
      </c>
    </row>
    <row r="26" spans="1:18" s="28" customFormat="1" ht="12.75">
      <c r="A26" s="313"/>
      <c r="B26" s="313"/>
      <c r="C26" s="23" t="s">
        <v>1488</v>
      </c>
      <c r="D26" s="15" t="s">
        <v>1440</v>
      </c>
      <c r="E26" s="313"/>
      <c r="F26" s="313"/>
      <c r="G26" s="313"/>
      <c r="H26" s="29">
        <v>2169702.8</v>
      </c>
      <c r="I26" s="29">
        <v>582797</v>
      </c>
      <c r="J26" s="30">
        <v>3.621</v>
      </c>
      <c r="K26" s="313"/>
      <c r="L26" s="15"/>
      <c r="M26" s="15" t="s">
        <v>668</v>
      </c>
      <c r="N26" s="15"/>
      <c r="O26" s="15"/>
      <c r="P26" s="15"/>
      <c r="Q26" s="15"/>
      <c r="R26" s="15" t="s">
        <v>707</v>
      </c>
    </row>
    <row r="27" spans="1:18" s="28" customFormat="1" ht="12.75">
      <c r="A27" s="313">
        <v>13</v>
      </c>
      <c r="B27" s="313" t="s">
        <v>1489</v>
      </c>
      <c r="C27" s="23" t="s">
        <v>1490</v>
      </c>
      <c r="D27" s="15" t="s">
        <v>1434</v>
      </c>
      <c r="E27" s="313" t="s">
        <v>1491</v>
      </c>
      <c r="F27" s="313" t="s">
        <v>1492</v>
      </c>
      <c r="G27" s="313" t="s">
        <v>1437</v>
      </c>
      <c r="H27" s="29">
        <v>2210853.4</v>
      </c>
      <c r="I27" s="29">
        <v>602145.8</v>
      </c>
      <c r="J27" s="30">
        <v>3.991</v>
      </c>
      <c r="K27" s="313" t="s">
        <v>668</v>
      </c>
      <c r="L27" s="15"/>
      <c r="M27" s="15" t="s">
        <v>668</v>
      </c>
      <c r="N27" s="15"/>
      <c r="O27" s="15"/>
      <c r="P27" s="15"/>
      <c r="Q27" s="15"/>
      <c r="R27" s="15" t="s">
        <v>707</v>
      </c>
    </row>
    <row r="28" spans="1:18" s="28" customFormat="1" ht="12.75">
      <c r="A28" s="313"/>
      <c r="B28" s="313"/>
      <c r="C28" s="23" t="s">
        <v>1493</v>
      </c>
      <c r="D28" s="15" t="s">
        <v>1440</v>
      </c>
      <c r="E28" s="313"/>
      <c r="F28" s="313"/>
      <c r="G28" s="313"/>
      <c r="H28" s="29">
        <v>2210853.4</v>
      </c>
      <c r="I28" s="29">
        <v>602145.8</v>
      </c>
      <c r="J28" s="30">
        <v>3.991</v>
      </c>
      <c r="K28" s="313"/>
      <c r="L28" s="15"/>
      <c r="M28" s="15" t="s">
        <v>668</v>
      </c>
      <c r="N28" s="15"/>
      <c r="O28" s="15"/>
      <c r="P28" s="15"/>
      <c r="Q28" s="15"/>
      <c r="R28" s="15" t="s">
        <v>707</v>
      </c>
    </row>
    <row r="29" spans="1:18" s="28" customFormat="1" ht="12.75">
      <c r="A29" s="313">
        <v>14</v>
      </c>
      <c r="B29" s="313" t="s">
        <v>1494</v>
      </c>
      <c r="C29" s="23" t="s">
        <v>1495</v>
      </c>
      <c r="D29" s="15" t="s">
        <v>1440</v>
      </c>
      <c r="E29" s="313" t="s">
        <v>1496</v>
      </c>
      <c r="F29" s="313" t="s">
        <v>1497</v>
      </c>
      <c r="G29" s="313" t="s">
        <v>1437</v>
      </c>
      <c r="H29" s="29">
        <v>2162279.6</v>
      </c>
      <c r="I29" s="29">
        <v>580449.3</v>
      </c>
      <c r="J29" s="30">
        <v>5.869</v>
      </c>
      <c r="K29" s="313" t="s">
        <v>668</v>
      </c>
      <c r="L29" s="15"/>
      <c r="M29" s="15" t="s">
        <v>668</v>
      </c>
      <c r="N29" s="15"/>
      <c r="O29" s="15"/>
      <c r="P29" s="15"/>
      <c r="Q29" s="15"/>
      <c r="R29" s="15" t="s">
        <v>707</v>
      </c>
    </row>
    <row r="30" spans="1:18" s="28" customFormat="1" ht="12.75">
      <c r="A30" s="313"/>
      <c r="B30" s="313"/>
      <c r="C30" s="23" t="s">
        <v>1498</v>
      </c>
      <c r="D30" s="15" t="s">
        <v>1440</v>
      </c>
      <c r="E30" s="313"/>
      <c r="F30" s="313"/>
      <c r="G30" s="313"/>
      <c r="H30" s="29">
        <v>2162279.6</v>
      </c>
      <c r="I30" s="29">
        <v>580449.3</v>
      </c>
      <c r="J30" s="30">
        <v>5.869</v>
      </c>
      <c r="K30" s="313"/>
      <c r="L30" s="15"/>
      <c r="M30" s="15" t="s">
        <v>668</v>
      </c>
      <c r="N30" s="15"/>
      <c r="O30" s="15"/>
      <c r="P30" s="15"/>
      <c r="Q30" s="15"/>
      <c r="R30" s="15" t="s">
        <v>707</v>
      </c>
    </row>
    <row r="31" spans="1:18" ht="13.5">
      <c r="A31" s="20" t="s">
        <v>1499</v>
      </c>
      <c r="B31" s="20">
        <f>COUNTA(B7:B30)</f>
        <v>14</v>
      </c>
      <c r="C31" s="20">
        <f>COUNTA(C7:C30)</f>
        <v>24</v>
      </c>
      <c r="D31" s="20"/>
      <c r="E31" s="20"/>
      <c r="F31" s="20"/>
      <c r="G31" s="20"/>
      <c r="H31" s="32"/>
      <c r="I31" s="32"/>
      <c r="J31" s="33"/>
      <c r="K31" s="20">
        <f>COUNTA(K7:K30)</f>
        <v>14</v>
      </c>
      <c r="L31" s="20">
        <f>COUNTA(L7:L30)</f>
        <v>0</v>
      </c>
      <c r="M31" s="20">
        <f>COUNTA(M7:M30)</f>
        <v>24</v>
      </c>
      <c r="N31" s="20">
        <f>COUNTA(M7:M30)-COUNTA(L7:L30)</f>
        <v>24</v>
      </c>
      <c r="O31" s="20">
        <f>COUNTA(O7:O30)</f>
        <v>0</v>
      </c>
      <c r="P31" s="20">
        <f>COUNTA(P7:P30)</f>
        <v>0</v>
      </c>
      <c r="Q31" s="20">
        <f>COUNTA(Q7:Q30)</f>
        <v>0</v>
      </c>
      <c r="R31" s="240"/>
    </row>
    <row r="32" spans="1:18" ht="12.75">
      <c r="A32" s="77" t="s">
        <v>1500</v>
      </c>
      <c r="B32" s="88"/>
      <c r="C32" s="88"/>
      <c r="D32" s="17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76"/>
    </row>
    <row r="33" spans="1:18" ht="13.5" customHeight="1">
      <c r="A33" s="15">
        <v>1</v>
      </c>
      <c r="B33" s="15" t="s">
        <v>1432</v>
      </c>
      <c r="C33" s="15" t="s">
        <v>271</v>
      </c>
      <c r="D33" s="15"/>
      <c r="E33" s="15" t="s">
        <v>1501</v>
      </c>
      <c r="F33" s="15" t="s">
        <v>1502</v>
      </c>
      <c r="G33" s="15" t="s">
        <v>698</v>
      </c>
      <c r="H33" s="34">
        <v>2127791.39</v>
      </c>
      <c r="I33" s="34">
        <v>575876.577</v>
      </c>
      <c r="J33" s="35"/>
      <c r="K33" s="15" t="s">
        <v>668</v>
      </c>
      <c r="L33" s="15"/>
      <c r="M33" s="15"/>
      <c r="N33" s="15"/>
      <c r="O33" s="15" t="s">
        <v>668</v>
      </c>
      <c r="P33" s="15"/>
      <c r="Q33" s="15"/>
      <c r="R33" s="240" t="s">
        <v>1067</v>
      </c>
    </row>
    <row r="34" spans="1:18" ht="13.5" customHeight="1">
      <c r="A34" s="314">
        <v>2</v>
      </c>
      <c r="B34" s="314" t="s">
        <v>1438</v>
      </c>
      <c r="C34" s="15" t="s">
        <v>272</v>
      </c>
      <c r="D34" s="15"/>
      <c r="E34" s="15" t="s">
        <v>1503</v>
      </c>
      <c r="F34" s="15" t="s">
        <v>1502</v>
      </c>
      <c r="G34" s="15" t="s">
        <v>698</v>
      </c>
      <c r="H34" s="34">
        <v>2120088.24</v>
      </c>
      <c r="I34" s="34">
        <v>569334.637</v>
      </c>
      <c r="J34" s="35"/>
      <c r="K34" s="314" t="s">
        <v>668</v>
      </c>
      <c r="L34" s="15"/>
      <c r="M34" s="15"/>
      <c r="N34" s="15"/>
      <c r="O34" s="15" t="s">
        <v>668</v>
      </c>
      <c r="P34" s="15"/>
      <c r="Q34" s="15"/>
      <c r="R34" s="240" t="s">
        <v>1067</v>
      </c>
    </row>
    <row r="35" spans="1:18" ht="13.5" customHeight="1">
      <c r="A35" s="315"/>
      <c r="B35" s="315"/>
      <c r="C35" s="15" t="s">
        <v>273</v>
      </c>
      <c r="D35" s="15"/>
      <c r="E35" s="15" t="s">
        <v>1503</v>
      </c>
      <c r="F35" s="15" t="s">
        <v>1502</v>
      </c>
      <c r="G35" s="15" t="s">
        <v>698</v>
      </c>
      <c r="H35" s="34">
        <v>2120088.24</v>
      </c>
      <c r="I35" s="34">
        <v>569334.637</v>
      </c>
      <c r="J35" s="35"/>
      <c r="K35" s="315"/>
      <c r="L35" s="15"/>
      <c r="M35" s="15"/>
      <c r="N35" s="15"/>
      <c r="O35" s="15" t="s">
        <v>668</v>
      </c>
      <c r="P35" s="15"/>
      <c r="Q35" s="15"/>
      <c r="R35" s="240" t="s">
        <v>1067</v>
      </c>
    </row>
    <row r="36" spans="1:18" ht="13.5" customHeight="1">
      <c r="A36" s="15">
        <v>3</v>
      </c>
      <c r="B36" s="15" t="s">
        <v>1444</v>
      </c>
      <c r="C36" s="15" t="s">
        <v>274</v>
      </c>
      <c r="D36" s="15"/>
      <c r="E36" s="15" t="s">
        <v>1504</v>
      </c>
      <c r="F36" s="15" t="s">
        <v>1505</v>
      </c>
      <c r="G36" s="15" t="s">
        <v>698</v>
      </c>
      <c r="H36" s="34">
        <v>2099223.85</v>
      </c>
      <c r="I36" s="34">
        <v>563232.209</v>
      </c>
      <c r="J36" s="35"/>
      <c r="K36" s="15" t="s">
        <v>668</v>
      </c>
      <c r="L36" s="15"/>
      <c r="M36" s="15"/>
      <c r="N36" s="15"/>
      <c r="O36" s="15" t="s">
        <v>668</v>
      </c>
      <c r="P36" s="15"/>
      <c r="Q36" s="15"/>
      <c r="R36" s="240" t="s">
        <v>1067</v>
      </c>
    </row>
    <row r="37" spans="1:18" ht="13.5" customHeight="1">
      <c r="A37" s="314">
        <v>4</v>
      </c>
      <c r="B37" s="314" t="s">
        <v>1447</v>
      </c>
      <c r="C37" s="15" t="s">
        <v>272</v>
      </c>
      <c r="D37" s="15"/>
      <c r="E37" s="15" t="s">
        <v>1506</v>
      </c>
      <c r="F37" s="15" t="s">
        <v>1507</v>
      </c>
      <c r="G37" s="15" t="s">
        <v>698</v>
      </c>
      <c r="H37" s="34">
        <v>2096419.23</v>
      </c>
      <c r="I37" s="34">
        <v>553769.039</v>
      </c>
      <c r="J37" s="35"/>
      <c r="K37" s="314" t="s">
        <v>668</v>
      </c>
      <c r="L37" s="15"/>
      <c r="M37" s="15"/>
      <c r="N37" s="15"/>
      <c r="O37" s="15" t="s">
        <v>668</v>
      </c>
      <c r="P37" s="15"/>
      <c r="Q37" s="15"/>
      <c r="R37" s="240" t="s">
        <v>1067</v>
      </c>
    </row>
    <row r="38" spans="1:18" ht="13.5" customHeight="1">
      <c r="A38" s="315"/>
      <c r="B38" s="315"/>
      <c r="C38" s="15" t="s">
        <v>273</v>
      </c>
      <c r="D38" s="15"/>
      <c r="E38" s="15" t="s">
        <v>1506</v>
      </c>
      <c r="F38" s="15" t="s">
        <v>1507</v>
      </c>
      <c r="G38" s="15" t="s">
        <v>698</v>
      </c>
      <c r="H38" s="34">
        <v>2096419.23</v>
      </c>
      <c r="I38" s="34">
        <v>553769.039</v>
      </c>
      <c r="J38" s="35"/>
      <c r="K38" s="315"/>
      <c r="L38" s="15"/>
      <c r="M38" s="15"/>
      <c r="N38" s="15"/>
      <c r="O38" s="15" t="s">
        <v>668</v>
      </c>
      <c r="P38" s="15"/>
      <c r="Q38" s="15"/>
      <c r="R38" s="240" t="s">
        <v>1067</v>
      </c>
    </row>
    <row r="39" spans="1:18" ht="13.5" customHeight="1">
      <c r="A39" s="314">
        <v>5</v>
      </c>
      <c r="B39" s="314" t="s">
        <v>1452</v>
      </c>
      <c r="C39" s="15" t="s">
        <v>272</v>
      </c>
      <c r="D39" s="15"/>
      <c r="E39" s="15" t="s">
        <v>1508</v>
      </c>
      <c r="F39" s="15" t="s">
        <v>1507</v>
      </c>
      <c r="G39" s="15" t="s">
        <v>698</v>
      </c>
      <c r="H39" s="34">
        <v>2092627.24</v>
      </c>
      <c r="I39" s="34">
        <v>543668.713</v>
      </c>
      <c r="J39" s="35"/>
      <c r="K39" s="314" t="s">
        <v>668</v>
      </c>
      <c r="L39" s="15"/>
      <c r="M39" s="15"/>
      <c r="N39" s="15"/>
      <c r="O39" s="15" t="s">
        <v>668</v>
      </c>
      <c r="P39" s="15"/>
      <c r="Q39" s="15"/>
      <c r="R39" s="240" t="s">
        <v>1067</v>
      </c>
    </row>
    <row r="40" spans="1:18" ht="13.5" customHeight="1">
      <c r="A40" s="315"/>
      <c r="B40" s="315"/>
      <c r="C40" s="15" t="s">
        <v>273</v>
      </c>
      <c r="D40" s="15"/>
      <c r="E40" s="15" t="s">
        <v>1508</v>
      </c>
      <c r="F40" s="15" t="s">
        <v>1507</v>
      </c>
      <c r="G40" s="15" t="s">
        <v>698</v>
      </c>
      <c r="H40" s="34">
        <v>2092627.24</v>
      </c>
      <c r="I40" s="34">
        <v>543668.713</v>
      </c>
      <c r="J40" s="35"/>
      <c r="K40" s="315"/>
      <c r="L40" s="15"/>
      <c r="M40" s="15"/>
      <c r="N40" s="15"/>
      <c r="O40" s="15" t="s">
        <v>668</v>
      </c>
      <c r="P40" s="15"/>
      <c r="Q40" s="15"/>
      <c r="R40" s="240" t="s">
        <v>1067</v>
      </c>
    </row>
    <row r="41" spans="1:18" ht="13.5" customHeight="1">
      <c r="A41" s="314">
        <v>6</v>
      </c>
      <c r="B41" s="314" t="s">
        <v>1456</v>
      </c>
      <c r="C41" s="15" t="s">
        <v>272</v>
      </c>
      <c r="D41" s="15"/>
      <c r="E41" s="15" t="s">
        <v>1509</v>
      </c>
      <c r="F41" s="15" t="s">
        <v>1510</v>
      </c>
      <c r="G41" s="15" t="s">
        <v>698</v>
      </c>
      <c r="H41" s="34">
        <v>2088437.73</v>
      </c>
      <c r="I41" s="34">
        <v>533935.937</v>
      </c>
      <c r="J41" s="35"/>
      <c r="K41" s="314" t="s">
        <v>668</v>
      </c>
      <c r="L41" s="15"/>
      <c r="M41" s="15"/>
      <c r="N41" s="15"/>
      <c r="O41" s="15" t="s">
        <v>668</v>
      </c>
      <c r="P41" s="15"/>
      <c r="Q41" s="15"/>
      <c r="R41" s="240" t="s">
        <v>1067</v>
      </c>
    </row>
    <row r="42" spans="1:18" ht="13.5" customHeight="1">
      <c r="A42" s="315"/>
      <c r="B42" s="315"/>
      <c r="C42" s="15" t="s">
        <v>273</v>
      </c>
      <c r="D42" s="15"/>
      <c r="E42" s="15" t="s">
        <v>1509</v>
      </c>
      <c r="F42" s="15" t="s">
        <v>1510</v>
      </c>
      <c r="G42" s="15" t="s">
        <v>698</v>
      </c>
      <c r="H42" s="34">
        <v>2088437.73</v>
      </c>
      <c r="I42" s="34">
        <v>533935.937</v>
      </c>
      <c r="J42" s="35"/>
      <c r="K42" s="315"/>
      <c r="L42" s="15"/>
      <c r="M42" s="15"/>
      <c r="N42" s="15"/>
      <c r="O42" s="15" t="s">
        <v>668</v>
      </c>
      <c r="P42" s="15"/>
      <c r="Q42" s="15"/>
      <c r="R42" s="240" t="s">
        <v>1067</v>
      </c>
    </row>
    <row r="43" spans="1:18" ht="13.5" customHeight="1">
      <c r="A43" s="15">
        <v>7</v>
      </c>
      <c r="B43" s="15" t="s">
        <v>1461</v>
      </c>
      <c r="C43" s="15" t="s">
        <v>275</v>
      </c>
      <c r="D43" s="15"/>
      <c r="E43" s="15" t="s">
        <v>1511</v>
      </c>
      <c r="F43" s="15" t="s">
        <v>1512</v>
      </c>
      <c r="G43" s="15" t="s">
        <v>698</v>
      </c>
      <c r="H43" s="34">
        <v>2087295.27</v>
      </c>
      <c r="I43" s="34">
        <v>566386.55</v>
      </c>
      <c r="J43" s="35"/>
      <c r="K43" s="15" t="s">
        <v>668</v>
      </c>
      <c r="L43" s="15"/>
      <c r="M43" s="15"/>
      <c r="N43" s="15"/>
      <c r="O43" s="15" t="s">
        <v>668</v>
      </c>
      <c r="P43" s="15"/>
      <c r="Q43" s="15"/>
      <c r="R43" s="240" t="s">
        <v>1067</v>
      </c>
    </row>
    <row r="44" spans="1:18" ht="12.75">
      <c r="A44" s="314">
        <v>8</v>
      </c>
      <c r="B44" s="314" t="s">
        <v>1465</v>
      </c>
      <c r="C44" s="15" t="s">
        <v>276</v>
      </c>
      <c r="D44" s="15"/>
      <c r="E44" s="15" t="s">
        <v>1513</v>
      </c>
      <c r="F44" s="15" t="s">
        <v>1514</v>
      </c>
      <c r="G44" s="15" t="s">
        <v>698</v>
      </c>
      <c r="H44" s="34">
        <v>2081466.1</v>
      </c>
      <c r="I44" s="34">
        <v>574483.359</v>
      </c>
      <c r="J44" s="35"/>
      <c r="K44" s="314" t="s">
        <v>668</v>
      </c>
      <c r="L44" s="15"/>
      <c r="M44" s="15"/>
      <c r="N44" s="15"/>
      <c r="O44" s="15" t="s">
        <v>668</v>
      </c>
      <c r="P44" s="15"/>
      <c r="Q44" s="15"/>
      <c r="R44" s="240" t="s">
        <v>1067</v>
      </c>
    </row>
    <row r="45" spans="1:18" ht="12.75">
      <c r="A45" s="315"/>
      <c r="B45" s="315"/>
      <c r="C45" s="15" t="s">
        <v>277</v>
      </c>
      <c r="D45" s="15"/>
      <c r="E45" s="15" t="s">
        <v>1513</v>
      </c>
      <c r="F45" s="15" t="s">
        <v>1514</v>
      </c>
      <c r="G45" s="15" t="s">
        <v>698</v>
      </c>
      <c r="H45" s="34">
        <v>2081466.1</v>
      </c>
      <c r="I45" s="34">
        <v>574483.359</v>
      </c>
      <c r="J45" s="35"/>
      <c r="K45" s="315"/>
      <c r="L45" s="15"/>
      <c r="M45" s="15"/>
      <c r="N45" s="15"/>
      <c r="O45" s="15" t="s">
        <v>668</v>
      </c>
      <c r="P45" s="15"/>
      <c r="Q45" s="15"/>
      <c r="R45" s="240" t="s">
        <v>1067</v>
      </c>
    </row>
    <row r="46" spans="1:18" ht="12.75">
      <c r="A46" s="314">
        <v>9</v>
      </c>
      <c r="B46" s="314" t="s">
        <v>1470</v>
      </c>
      <c r="C46" s="15" t="s">
        <v>278</v>
      </c>
      <c r="D46" s="15"/>
      <c r="E46" s="15" t="s">
        <v>1515</v>
      </c>
      <c r="F46" s="15" t="s">
        <v>1512</v>
      </c>
      <c r="G46" s="15" t="s">
        <v>698</v>
      </c>
      <c r="H46" s="34">
        <v>2077583.88</v>
      </c>
      <c r="I46" s="34">
        <v>570607.68</v>
      </c>
      <c r="J46" s="35"/>
      <c r="K46" s="314" t="s">
        <v>668</v>
      </c>
      <c r="L46" s="15"/>
      <c r="M46" s="15"/>
      <c r="N46" s="15"/>
      <c r="O46" s="15" t="s">
        <v>668</v>
      </c>
      <c r="P46" s="15"/>
      <c r="Q46" s="15"/>
      <c r="R46" s="240" t="s">
        <v>1067</v>
      </c>
    </row>
    <row r="47" spans="1:18" ht="12.75">
      <c r="A47" s="315"/>
      <c r="B47" s="315"/>
      <c r="C47" s="15" t="s">
        <v>279</v>
      </c>
      <c r="D47" s="15"/>
      <c r="E47" s="15" t="s">
        <v>1515</v>
      </c>
      <c r="F47" s="15" t="s">
        <v>1512</v>
      </c>
      <c r="G47" s="15" t="s">
        <v>698</v>
      </c>
      <c r="H47" s="34">
        <v>2077583.88</v>
      </c>
      <c r="I47" s="34">
        <v>570607.68</v>
      </c>
      <c r="J47" s="35"/>
      <c r="K47" s="315"/>
      <c r="L47" s="15"/>
      <c r="M47" s="15"/>
      <c r="N47" s="15"/>
      <c r="O47" s="15" t="s">
        <v>668</v>
      </c>
      <c r="P47" s="15"/>
      <c r="Q47" s="15"/>
      <c r="R47" s="240" t="s">
        <v>1067</v>
      </c>
    </row>
    <row r="48" spans="1:18" ht="12.75">
      <c r="A48" s="314">
        <v>10</v>
      </c>
      <c r="B48" s="314" t="s">
        <v>1475</v>
      </c>
      <c r="C48" s="15" t="s">
        <v>280</v>
      </c>
      <c r="D48" s="15"/>
      <c r="E48" s="15" t="s">
        <v>1516</v>
      </c>
      <c r="F48" s="15" t="s">
        <v>1512</v>
      </c>
      <c r="G48" s="15" t="s">
        <v>698</v>
      </c>
      <c r="H48" s="34">
        <v>2074303.85</v>
      </c>
      <c r="I48" s="34">
        <v>566111.543</v>
      </c>
      <c r="J48" s="35"/>
      <c r="K48" s="314" t="s">
        <v>668</v>
      </c>
      <c r="L48" s="15"/>
      <c r="M48" s="15"/>
      <c r="N48" s="15"/>
      <c r="O48" s="15" t="s">
        <v>668</v>
      </c>
      <c r="P48" s="15"/>
      <c r="Q48" s="15"/>
      <c r="R48" s="240" t="s">
        <v>1067</v>
      </c>
    </row>
    <row r="49" spans="1:18" ht="12.75">
      <c r="A49" s="315"/>
      <c r="B49" s="315"/>
      <c r="C49" s="15" t="s">
        <v>281</v>
      </c>
      <c r="D49" s="15"/>
      <c r="E49" s="15" t="s">
        <v>1516</v>
      </c>
      <c r="F49" s="15" t="s">
        <v>1512</v>
      </c>
      <c r="G49" s="15" t="s">
        <v>698</v>
      </c>
      <c r="H49" s="34">
        <v>2074303.85</v>
      </c>
      <c r="I49" s="34">
        <v>566111.543</v>
      </c>
      <c r="J49" s="35"/>
      <c r="K49" s="315"/>
      <c r="L49" s="15"/>
      <c r="M49" s="15"/>
      <c r="N49" s="15"/>
      <c r="O49" s="15" t="s">
        <v>668</v>
      </c>
      <c r="P49" s="15"/>
      <c r="Q49" s="15"/>
      <c r="R49" s="240" t="s">
        <v>1067</v>
      </c>
    </row>
    <row r="50" spans="1:18" ht="12.75">
      <c r="A50" s="314">
        <v>11</v>
      </c>
      <c r="B50" s="314" t="s">
        <v>1479</v>
      </c>
      <c r="C50" s="15" t="s">
        <v>282</v>
      </c>
      <c r="D50" s="15"/>
      <c r="E50" s="15" t="s">
        <v>1517</v>
      </c>
      <c r="F50" s="15" t="s">
        <v>1518</v>
      </c>
      <c r="G50" s="15" t="s">
        <v>698</v>
      </c>
      <c r="H50" s="34">
        <v>2069141.02</v>
      </c>
      <c r="I50" s="34">
        <v>555506.917</v>
      </c>
      <c r="J50" s="35"/>
      <c r="K50" s="314" t="s">
        <v>668</v>
      </c>
      <c r="L50" s="15"/>
      <c r="M50" s="15"/>
      <c r="N50" s="15"/>
      <c r="O50" s="15" t="s">
        <v>668</v>
      </c>
      <c r="P50" s="15"/>
      <c r="Q50" s="15"/>
      <c r="R50" s="240" t="s">
        <v>1067</v>
      </c>
    </row>
    <row r="51" spans="1:18" ht="12.75">
      <c r="A51" s="315"/>
      <c r="B51" s="315"/>
      <c r="C51" s="15" t="s">
        <v>283</v>
      </c>
      <c r="D51" s="15"/>
      <c r="E51" s="15" t="s">
        <v>1517</v>
      </c>
      <c r="F51" s="15" t="s">
        <v>1518</v>
      </c>
      <c r="G51" s="15" t="s">
        <v>698</v>
      </c>
      <c r="H51" s="34">
        <v>2069141.02</v>
      </c>
      <c r="I51" s="34">
        <v>555506.917</v>
      </c>
      <c r="J51" s="35"/>
      <c r="K51" s="315"/>
      <c r="L51" s="15"/>
      <c r="M51" s="15"/>
      <c r="N51" s="15"/>
      <c r="O51" s="15" t="s">
        <v>668</v>
      </c>
      <c r="P51" s="15"/>
      <c r="Q51" s="15"/>
      <c r="R51" s="240" t="s">
        <v>1067</v>
      </c>
    </row>
    <row r="52" spans="1:18" ht="12.75">
      <c r="A52" s="314">
        <v>12</v>
      </c>
      <c r="B52" s="314" t="s">
        <v>1484</v>
      </c>
      <c r="C52" s="15" t="s">
        <v>284</v>
      </c>
      <c r="D52" s="15"/>
      <c r="E52" s="15" t="s">
        <v>1519</v>
      </c>
      <c r="F52" s="15" t="s">
        <v>1520</v>
      </c>
      <c r="G52" s="15" t="s">
        <v>698</v>
      </c>
      <c r="H52" s="34">
        <v>2066430.94</v>
      </c>
      <c r="I52" s="34">
        <v>578742.56</v>
      </c>
      <c r="J52" s="35"/>
      <c r="K52" s="314" t="s">
        <v>668</v>
      </c>
      <c r="L52" s="15"/>
      <c r="M52" s="15"/>
      <c r="N52" s="15"/>
      <c r="O52" s="15" t="s">
        <v>668</v>
      </c>
      <c r="P52" s="15"/>
      <c r="Q52" s="15"/>
      <c r="R52" s="240" t="s">
        <v>1067</v>
      </c>
    </row>
    <row r="53" spans="1:18" ht="12.75">
      <c r="A53" s="315"/>
      <c r="B53" s="315"/>
      <c r="C53" s="15" t="s">
        <v>285</v>
      </c>
      <c r="D53" s="15"/>
      <c r="E53" s="15" t="s">
        <v>1519</v>
      </c>
      <c r="F53" s="15" t="s">
        <v>1520</v>
      </c>
      <c r="G53" s="15" t="s">
        <v>698</v>
      </c>
      <c r="H53" s="34">
        <v>2066430.94</v>
      </c>
      <c r="I53" s="34">
        <v>578742.56</v>
      </c>
      <c r="J53" s="35"/>
      <c r="K53" s="315"/>
      <c r="L53" s="15"/>
      <c r="M53" s="15"/>
      <c r="N53" s="15"/>
      <c r="O53" s="15" t="s">
        <v>668</v>
      </c>
      <c r="P53" s="15"/>
      <c r="Q53" s="15"/>
      <c r="R53" s="240" t="s">
        <v>1067</v>
      </c>
    </row>
    <row r="54" spans="1:18" ht="12.75">
      <c r="A54" s="314">
        <v>13</v>
      </c>
      <c r="B54" s="314" t="s">
        <v>1489</v>
      </c>
      <c r="C54" s="15" t="s">
        <v>286</v>
      </c>
      <c r="D54" s="15"/>
      <c r="E54" s="15" t="s">
        <v>1521</v>
      </c>
      <c r="F54" s="15" t="s">
        <v>1520</v>
      </c>
      <c r="G54" s="15" t="s">
        <v>698</v>
      </c>
      <c r="H54" s="34">
        <v>2064036.76</v>
      </c>
      <c r="I54" s="34">
        <v>574411.364</v>
      </c>
      <c r="J54" s="35"/>
      <c r="K54" s="314" t="s">
        <v>668</v>
      </c>
      <c r="L54" s="15"/>
      <c r="M54" s="15"/>
      <c r="N54" s="15"/>
      <c r="O54" s="15" t="s">
        <v>668</v>
      </c>
      <c r="P54" s="15"/>
      <c r="Q54" s="15"/>
      <c r="R54" s="240" t="s">
        <v>1067</v>
      </c>
    </row>
    <row r="55" spans="1:18" ht="12.75">
      <c r="A55" s="315"/>
      <c r="B55" s="315"/>
      <c r="C55" s="15" t="s">
        <v>287</v>
      </c>
      <c r="D55" s="15"/>
      <c r="E55" s="15" t="s">
        <v>1521</v>
      </c>
      <c r="F55" s="15" t="s">
        <v>1520</v>
      </c>
      <c r="G55" s="15" t="s">
        <v>698</v>
      </c>
      <c r="H55" s="34">
        <v>2064036.76</v>
      </c>
      <c r="I55" s="34">
        <v>574411.364</v>
      </c>
      <c r="J55" s="35"/>
      <c r="K55" s="315"/>
      <c r="L55" s="15"/>
      <c r="M55" s="15"/>
      <c r="N55" s="15"/>
      <c r="O55" s="15" t="s">
        <v>668</v>
      </c>
      <c r="P55" s="15"/>
      <c r="Q55" s="15"/>
      <c r="R55" s="240" t="s">
        <v>1067</v>
      </c>
    </row>
    <row r="56" spans="1:18" ht="12.75">
      <c r="A56" s="314">
        <v>14</v>
      </c>
      <c r="B56" s="314" t="s">
        <v>1494</v>
      </c>
      <c r="C56" s="15" t="s">
        <v>288</v>
      </c>
      <c r="D56" s="15"/>
      <c r="E56" s="15" t="s">
        <v>1522</v>
      </c>
      <c r="F56" s="15" t="s">
        <v>1523</v>
      </c>
      <c r="G56" s="15" t="s">
        <v>698</v>
      </c>
      <c r="H56" s="34">
        <v>2060426.68</v>
      </c>
      <c r="I56" s="34">
        <v>570639.839</v>
      </c>
      <c r="J56" s="35"/>
      <c r="K56" s="314" t="s">
        <v>668</v>
      </c>
      <c r="L56" s="15"/>
      <c r="M56" s="15"/>
      <c r="N56" s="15"/>
      <c r="O56" s="15" t="s">
        <v>668</v>
      </c>
      <c r="P56" s="15"/>
      <c r="Q56" s="15"/>
      <c r="R56" s="240" t="s">
        <v>1067</v>
      </c>
    </row>
    <row r="57" spans="1:18" ht="12.75">
      <c r="A57" s="315"/>
      <c r="B57" s="315"/>
      <c r="C57" s="15" t="s">
        <v>289</v>
      </c>
      <c r="D57" s="15"/>
      <c r="E57" s="15" t="s">
        <v>1522</v>
      </c>
      <c r="F57" s="15" t="s">
        <v>1523</v>
      </c>
      <c r="G57" s="15" t="s">
        <v>698</v>
      </c>
      <c r="H57" s="34">
        <v>2060426.68</v>
      </c>
      <c r="I57" s="34">
        <v>570639.839</v>
      </c>
      <c r="J57" s="35"/>
      <c r="K57" s="315"/>
      <c r="L57" s="15"/>
      <c r="M57" s="15"/>
      <c r="N57" s="15"/>
      <c r="O57" s="15" t="s">
        <v>668</v>
      </c>
      <c r="P57" s="15"/>
      <c r="Q57" s="15"/>
      <c r="R57" s="240" t="s">
        <v>1067</v>
      </c>
    </row>
    <row r="58" spans="1:18" ht="12.75">
      <c r="A58" s="314">
        <v>15</v>
      </c>
      <c r="B58" s="314" t="s">
        <v>1524</v>
      </c>
      <c r="C58" s="15" t="s">
        <v>290</v>
      </c>
      <c r="D58" s="15"/>
      <c r="E58" s="15" t="s">
        <v>1525</v>
      </c>
      <c r="F58" s="15" t="s">
        <v>1523</v>
      </c>
      <c r="G58" s="15" t="s">
        <v>698</v>
      </c>
      <c r="H58" s="34">
        <v>2057420.07</v>
      </c>
      <c r="I58" s="34">
        <v>565553.34</v>
      </c>
      <c r="J58" s="35"/>
      <c r="K58" s="314" t="s">
        <v>668</v>
      </c>
      <c r="L58" s="15"/>
      <c r="M58" s="15"/>
      <c r="N58" s="15"/>
      <c r="O58" s="15" t="s">
        <v>668</v>
      </c>
      <c r="P58" s="15"/>
      <c r="Q58" s="15"/>
      <c r="R58" s="240" t="s">
        <v>1067</v>
      </c>
    </row>
    <row r="59" spans="1:18" ht="12.75">
      <c r="A59" s="315"/>
      <c r="B59" s="315"/>
      <c r="C59" s="15" t="s">
        <v>291</v>
      </c>
      <c r="D59" s="15"/>
      <c r="E59" s="15" t="s">
        <v>1525</v>
      </c>
      <c r="F59" s="15" t="s">
        <v>1523</v>
      </c>
      <c r="G59" s="15" t="s">
        <v>698</v>
      </c>
      <c r="H59" s="34">
        <v>2057420.07</v>
      </c>
      <c r="I59" s="34">
        <v>565553.34</v>
      </c>
      <c r="J59" s="35"/>
      <c r="K59" s="315"/>
      <c r="L59" s="15"/>
      <c r="M59" s="15"/>
      <c r="N59" s="15"/>
      <c r="O59" s="15" t="s">
        <v>668</v>
      </c>
      <c r="P59" s="15"/>
      <c r="Q59" s="15"/>
      <c r="R59" s="240" t="s">
        <v>1067</v>
      </c>
    </row>
    <row r="60" spans="1:18" ht="12.75">
      <c r="A60" s="314">
        <v>16</v>
      </c>
      <c r="B60" s="314" t="s">
        <v>1526</v>
      </c>
      <c r="C60" s="15" t="s">
        <v>292</v>
      </c>
      <c r="D60" s="15"/>
      <c r="E60" s="15" t="s">
        <v>1527</v>
      </c>
      <c r="F60" s="15" t="s">
        <v>1518</v>
      </c>
      <c r="G60" s="15" t="s">
        <v>698</v>
      </c>
      <c r="H60" s="34">
        <v>2053998.7</v>
      </c>
      <c r="I60" s="34">
        <v>558933.642</v>
      </c>
      <c r="J60" s="35"/>
      <c r="K60" s="314" t="s">
        <v>668</v>
      </c>
      <c r="L60" s="15"/>
      <c r="M60" s="15"/>
      <c r="N60" s="15"/>
      <c r="O60" s="15" t="s">
        <v>668</v>
      </c>
      <c r="P60" s="15"/>
      <c r="Q60" s="15"/>
      <c r="R60" s="240" t="s">
        <v>1067</v>
      </c>
    </row>
    <row r="61" spans="1:18" ht="12.75">
      <c r="A61" s="315"/>
      <c r="B61" s="315"/>
      <c r="C61" s="15" t="s">
        <v>293</v>
      </c>
      <c r="D61" s="15"/>
      <c r="E61" s="15" t="s">
        <v>1527</v>
      </c>
      <c r="F61" s="15" t="s">
        <v>1518</v>
      </c>
      <c r="G61" s="15" t="s">
        <v>698</v>
      </c>
      <c r="H61" s="34">
        <v>2053998.7</v>
      </c>
      <c r="I61" s="34">
        <v>558933.642</v>
      </c>
      <c r="J61" s="35"/>
      <c r="K61" s="315"/>
      <c r="L61" s="15"/>
      <c r="M61" s="15"/>
      <c r="N61" s="15"/>
      <c r="O61" s="15" t="s">
        <v>668</v>
      </c>
      <c r="P61" s="15"/>
      <c r="Q61" s="15"/>
      <c r="R61" s="240" t="s">
        <v>1067</v>
      </c>
    </row>
    <row r="62" spans="1:18" s="28" customFormat="1" ht="12.75">
      <c r="A62" s="314">
        <v>17</v>
      </c>
      <c r="B62" s="314" t="s">
        <v>1528</v>
      </c>
      <c r="C62" s="15" t="s">
        <v>294</v>
      </c>
      <c r="D62" s="15"/>
      <c r="E62" s="15" t="s">
        <v>1529</v>
      </c>
      <c r="F62" s="15" t="s">
        <v>1512</v>
      </c>
      <c r="G62" s="15" t="s">
        <v>698</v>
      </c>
      <c r="H62" s="36">
        <v>2082928.79</v>
      </c>
      <c r="I62" s="36">
        <v>556534.53</v>
      </c>
      <c r="J62" s="35"/>
      <c r="K62" s="314" t="s">
        <v>668</v>
      </c>
      <c r="L62" s="15"/>
      <c r="M62" s="15"/>
      <c r="N62" s="15"/>
      <c r="O62" s="15" t="s">
        <v>668</v>
      </c>
      <c r="P62" s="15"/>
      <c r="Q62" s="15"/>
      <c r="R62" s="240" t="s">
        <v>1067</v>
      </c>
    </row>
    <row r="63" spans="1:18" s="28" customFormat="1" ht="12.75">
      <c r="A63" s="315"/>
      <c r="B63" s="315"/>
      <c r="C63" s="15" t="s">
        <v>295</v>
      </c>
      <c r="D63" s="15"/>
      <c r="E63" s="15" t="s">
        <v>1529</v>
      </c>
      <c r="F63" s="15" t="s">
        <v>1512</v>
      </c>
      <c r="G63" s="15" t="s">
        <v>698</v>
      </c>
      <c r="H63" s="36">
        <v>2082928.79</v>
      </c>
      <c r="I63" s="36">
        <v>556534.53</v>
      </c>
      <c r="J63" s="35"/>
      <c r="K63" s="315"/>
      <c r="L63" s="15"/>
      <c r="M63" s="15"/>
      <c r="N63" s="15"/>
      <c r="O63" s="15" t="s">
        <v>668</v>
      </c>
      <c r="P63" s="15"/>
      <c r="Q63" s="15"/>
      <c r="R63" s="240" t="s">
        <v>1067</v>
      </c>
    </row>
    <row r="64" spans="1:18" ht="12.75">
      <c r="A64" s="314">
        <v>18</v>
      </c>
      <c r="B64" s="314" t="s">
        <v>1530</v>
      </c>
      <c r="C64" s="15" t="s">
        <v>296</v>
      </c>
      <c r="D64" s="15"/>
      <c r="E64" s="15" t="s">
        <v>1531</v>
      </c>
      <c r="F64" s="15" t="s">
        <v>1510</v>
      </c>
      <c r="G64" s="15" t="s">
        <v>698</v>
      </c>
      <c r="H64" s="34">
        <v>2078428.08</v>
      </c>
      <c r="I64" s="34">
        <v>547829.45</v>
      </c>
      <c r="J64" s="35"/>
      <c r="K64" s="314" t="s">
        <v>668</v>
      </c>
      <c r="L64" s="15"/>
      <c r="M64" s="15"/>
      <c r="N64" s="15"/>
      <c r="O64" s="15" t="s">
        <v>668</v>
      </c>
      <c r="P64" s="15"/>
      <c r="Q64" s="15"/>
      <c r="R64" s="240" t="s">
        <v>1067</v>
      </c>
    </row>
    <row r="65" spans="1:18" ht="12.75">
      <c r="A65" s="315"/>
      <c r="B65" s="315"/>
      <c r="C65" s="15" t="s">
        <v>297</v>
      </c>
      <c r="D65" s="15"/>
      <c r="E65" s="15" t="s">
        <v>1531</v>
      </c>
      <c r="F65" s="15" t="s">
        <v>1510</v>
      </c>
      <c r="G65" s="15" t="s">
        <v>698</v>
      </c>
      <c r="H65" s="34">
        <v>2078428.08</v>
      </c>
      <c r="I65" s="34">
        <v>547829.45</v>
      </c>
      <c r="J65" s="35"/>
      <c r="K65" s="315"/>
      <c r="L65" s="15"/>
      <c r="M65" s="15"/>
      <c r="N65" s="15"/>
      <c r="O65" s="15" t="s">
        <v>668</v>
      </c>
      <c r="P65" s="15"/>
      <c r="Q65" s="15"/>
      <c r="R65" s="240" t="s">
        <v>1067</v>
      </c>
    </row>
    <row r="66" spans="1:18" ht="13.5">
      <c r="A66" s="20" t="s">
        <v>1499</v>
      </c>
      <c r="B66" s="20">
        <f>COUNTA(B33:B65)</f>
        <v>18</v>
      </c>
      <c r="C66" s="20">
        <f>COUNTA(C33:C65)</f>
        <v>33</v>
      </c>
      <c r="D66" s="20"/>
      <c r="E66" s="20"/>
      <c r="F66" s="20"/>
      <c r="G66" s="20"/>
      <c r="H66" s="32"/>
      <c r="I66" s="32"/>
      <c r="J66" s="33"/>
      <c r="K66" s="20">
        <f>COUNTA(K33:K65)</f>
        <v>18</v>
      </c>
      <c r="L66" s="20">
        <f>COUNTA(L33:L65)</f>
        <v>0</v>
      </c>
      <c r="M66" s="20">
        <f>COUNTA(M33:M65)</f>
        <v>0</v>
      </c>
      <c r="N66" s="20">
        <f>COUNTA(M33:M65)-COUNTA(L33:L65)</f>
        <v>0</v>
      </c>
      <c r="O66" s="20">
        <f>COUNTA(O33:O65)</f>
        <v>33</v>
      </c>
      <c r="P66" s="20">
        <f>COUNTA(P33:P65)</f>
        <v>0</v>
      </c>
      <c r="Q66" s="20">
        <f>COUNTA(Q33:Q65)</f>
        <v>0</v>
      </c>
      <c r="R66" s="240"/>
    </row>
    <row r="67" spans="1:18" ht="12.75">
      <c r="A67" s="77" t="s">
        <v>1532</v>
      </c>
      <c r="B67" s="88"/>
      <c r="C67" s="88"/>
      <c r="D67" s="177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176"/>
    </row>
    <row r="68" spans="1:18" ht="12.75">
      <c r="A68" s="15">
        <v>1</v>
      </c>
      <c r="B68" s="15" t="s">
        <v>1432</v>
      </c>
      <c r="C68" s="23" t="s">
        <v>1533</v>
      </c>
      <c r="D68" s="15" t="s">
        <v>1440</v>
      </c>
      <c r="E68" s="15" t="s">
        <v>1534</v>
      </c>
      <c r="F68" s="15" t="s">
        <v>1535</v>
      </c>
      <c r="G68" s="15" t="s">
        <v>699</v>
      </c>
      <c r="H68" s="29">
        <v>2046543.3</v>
      </c>
      <c r="I68" s="29">
        <v>591738.47</v>
      </c>
      <c r="J68" s="30">
        <v>7.91</v>
      </c>
      <c r="K68" s="15" t="s">
        <v>668</v>
      </c>
      <c r="L68" s="15"/>
      <c r="M68" s="15" t="s">
        <v>668</v>
      </c>
      <c r="N68" s="15"/>
      <c r="O68" s="15"/>
      <c r="P68" s="15"/>
      <c r="Q68" s="15"/>
      <c r="R68" s="240" t="s">
        <v>707</v>
      </c>
    </row>
    <row r="69" spans="1:18" ht="12.75">
      <c r="A69" s="313">
        <v>2</v>
      </c>
      <c r="B69" s="313" t="s">
        <v>1438</v>
      </c>
      <c r="C69" s="23" t="s">
        <v>1536</v>
      </c>
      <c r="D69" s="15" t="s">
        <v>1440</v>
      </c>
      <c r="E69" s="15" t="s">
        <v>700</v>
      </c>
      <c r="F69" s="15" t="s">
        <v>1535</v>
      </c>
      <c r="G69" s="15" t="s">
        <v>699</v>
      </c>
      <c r="H69" s="29">
        <v>2036671.9</v>
      </c>
      <c r="I69" s="29">
        <v>586117.2</v>
      </c>
      <c r="J69" s="30">
        <v>1.874</v>
      </c>
      <c r="K69" s="313" t="s">
        <v>668</v>
      </c>
      <c r="L69" s="15"/>
      <c r="M69" s="15" t="s">
        <v>668</v>
      </c>
      <c r="N69" s="15"/>
      <c r="O69" s="15"/>
      <c r="P69" s="15"/>
      <c r="Q69" s="15"/>
      <c r="R69" s="240" t="s">
        <v>707</v>
      </c>
    </row>
    <row r="70" spans="1:18" ht="12.75">
      <c r="A70" s="313"/>
      <c r="B70" s="313"/>
      <c r="C70" s="23" t="s">
        <v>1537</v>
      </c>
      <c r="D70" s="15" t="s">
        <v>1434</v>
      </c>
      <c r="E70" s="15" t="s">
        <v>700</v>
      </c>
      <c r="F70" s="15" t="s">
        <v>1535</v>
      </c>
      <c r="G70" s="15" t="s">
        <v>699</v>
      </c>
      <c r="H70" s="29">
        <v>2036671.9</v>
      </c>
      <c r="I70" s="29">
        <v>586117.2</v>
      </c>
      <c r="J70" s="30">
        <v>1.874</v>
      </c>
      <c r="K70" s="313"/>
      <c r="L70" s="15"/>
      <c r="M70" s="15" t="s">
        <v>668</v>
      </c>
      <c r="N70" s="15"/>
      <c r="O70" s="15"/>
      <c r="P70" s="15"/>
      <c r="Q70" s="15"/>
      <c r="R70" s="240" t="s">
        <v>707</v>
      </c>
    </row>
    <row r="71" spans="1:18" ht="12.75">
      <c r="A71" s="313">
        <v>3</v>
      </c>
      <c r="B71" s="313" t="s">
        <v>1444</v>
      </c>
      <c r="C71" s="23" t="s">
        <v>1538</v>
      </c>
      <c r="D71" s="15" t="s">
        <v>1440</v>
      </c>
      <c r="E71" s="15" t="s">
        <v>1539</v>
      </c>
      <c r="F71" s="15" t="s">
        <v>1535</v>
      </c>
      <c r="G71" s="15" t="s">
        <v>699</v>
      </c>
      <c r="H71" s="29">
        <v>2032431.8</v>
      </c>
      <c r="I71" s="29">
        <v>581821.44</v>
      </c>
      <c r="J71" s="30">
        <v>2.019</v>
      </c>
      <c r="K71" s="313" t="s">
        <v>668</v>
      </c>
      <c r="L71" s="15"/>
      <c r="M71" s="15" t="s">
        <v>668</v>
      </c>
      <c r="N71" s="15"/>
      <c r="O71" s="15"/>
      <c r="P71" s="15"/>
      <c r="Q71" s="15"/>
      <c r="R71" s="240" t="s">
        <v>707</v>
      </c>
    </row>
    <row r="72" spans="1:18" s="28" customFormat="1" ht="12.75">
      <c r="A72" s="313"/>
      <c r="B72" s="313"/>
      <c r="C72" s="23" t="s">
        <v>1540</v>
      </c>
      <c r="D72" s="15" t="s">
        <v>1541</v>
      </c>
      <c r="E72" s="15" t="s">
        <v>1539</v>
      </c>
      <c r="F72" s="15" t="s">
        <v>1535</v>
      </c>
      <c r="G72" s="15" t="s">
        <v>699</v>
      </c>
      <c r="H72" s="29">
        <v>2032431.8</v>
      </c>
      <c r="I72" s="29">
        <v>581821.44</v>
      </c>
      <c r="J72" s="30">
        <v>2.019</v>
      </c>
      <c r="K72" s="313"/>
      <c r="L72" s="37"/>
      <c r="M72" s="15" t="s">
        <v>668</v>
      </c>
      <c r="N72" s="37"/>
      <c r="O72" s="15"/>
      <c r="P72" s="37"/>
      <c r="Q72" s="37"/>
      <c r="R72" s="240" t="s">
        <v>707</v>
      </c>
    </row>
    <row r="73" spans="1:18" ht="12.75">
      <c r="A73" s="15">
        <v>4</v>
      </c>
      <c r="B73" s="15" t="s">
        <v>1447</v>
      </c>
      <c r="C73" s="23" t="s">
        <v>1542</v>
      </c>
      <c r="D73" s="15" t="s">
        <v>1440</v>
      </c>
      <c r="E73" s="15" t="s">
        <v>1543</v>
      </c>
      <c r="F73" s="15" t="s">
        <v>1544</v>
      </c>
      <c r="G73" s="15" t="s">
        <v>699</v>
      </c>
      <c r="H73" s="29">
        <v>2025433.8</v>
      </c>
      <c r="I73" s="29">
        <v>607722.82</v>
      </c>
      <c r="J73" s="30">
        <v>6.75</v>
      </c>
      <c r="K73" s="15" t="s">
        <v>668</v>
      </c>
      <c r="L73" s="15"/>
      <c r="M73" s="15" t="s">
        <v>668</v>
      </c>
      <c r="N73" s="15"/>
      <c r="O73" s="15"/>
      <c r="P73" s="15"/>
      <c r="Q73" s="15"/>
      <c r="R73" s="240" t="s">
        <v>707</v>
      </c>
    </row>
    <row r="74" spans="1:18" ht="12.75">
      <c r="A74" s="313">
        <v>5</v>
      </c>
      <c r="B74" s="313" t="s">
        <v>1452</v>
      </c>
      <c r="C74" s="23" t="s">
        <v>1545</v>
      </c>
      <c r="D74" s="15" t="s">
        <v>1440</v>
      </c>
      <c r="E74" s="15" t="s">
        <v>1546</v>
      </c>
      <c r="F74" s="15" t="s">
        <v>1544</v>
      </c>
      <c r="G74" s="15" t="s">
        <v>699</v>
      </c>
      <c r="H74" s="29">
        <v>2020075.3</v>
      </c>
      <c r="I74" s="29">
        <v>600697.15</v>
      </c>
      <c r="J74" s="30">
        <v>2.893</v>
      </c>
      <c r="K74" s="313" t="s">
        <v>668</v>
      </c>
      <c r="L74" s="15"/>
      <c r="M74" s="15" t="s">
        <v>668</v>
      </c>
      <c r="N74" s="15"/>
      <c r="O74" s="15"/>
      <c r="P74" s="15"/>
      <c r="Q74" s="15"/>
      <c r="R74" s="240" t="s">
        <v>707</v>
      </c>
    </row>
    <row r="75" spans="1:18" ht="12.75">
      <c r="A75" s="313"/>
      <c r="B75" s="313"/>
      <c r="C75" s="23" t="s">
        <v>1547</v>
      </c>
      <c r="D75" s="15" t="s">
        <v>1434</v>
      </c>
      <c r="E75" s="15" t="s">
        <v>1546</v>
      </c>
      <c r="F75" s="15" t="s">
        <v>1544</v>
      </c>
      <c r="G75" s="15" t="s">
        <v>699</v>
      </c>
      <c r="H75" s="29">
        <v>2020075.3</v>
      </c>
      <c r="I75" s="29">
        <v>600697.15</v>
      </c>
      <c r="J75" s="30">
        <v>2.893</v>
      </c>
      <c r="K75" s="313"/>
      <c r="L75" s="15"/>
      <c r="M75" s="15" t="s">
        <v>668</v>
      </c>
      <c r="N75" s="15"/>
      <c r="O75" s="15"/>
      <c r="P75" s="15"/>
      <c r="Q75" s="15"/>
      <c r="R75" s="240" t="s">
        <v>707</v>
      </c>
    </row>
    <row r="76" spans="1:18" ht="12.75">
      <c r="A76" s="313">
        <v>6</v>
      </c>
      <c r="B76" s="313" t="s">
        <v>1456</v>
      </c>
      <c r="C76" s="23" t="s">
        <v>1548</v>
      </c>
      <c r="D76" s="15" t="s">
        <v>1434</v>
      </c>
      <c r="E76" s="15" t="s">
        <v>1549</v>
      </c>
      <c r="F76" s="15" t="s">
        <v>1544</v>
      </c>
      <c r="G76" s="15" t="s">
        <v>699</v>
      </c>
      <c r="H76" s="29">
        <v>2018344.4</v>
      </c>
      <c r="I76" s="29">
        <v>595206.57</v>
      </c>
      <c r="J76" s="30">
        <v>7.712</v>
      </c>
      <c r="K76" s="313" t="s">
        <v>668</v>
      </c>
      <c r="L76" s="15"/>
      <c r="M76" s="15" t="s">
        <v>668</v>
      </c>
      <c r="N76" s="15"/>
      <c r="O76" s="15"/>
      <c r="P76" s="15"/>
      <c r="Q76" s="15"/>
      <c r="R76" s="240" t="s">
        <v>707</v>
      </c>
    </row>
    <row r="77" spans="1:18" ht="12.75">
      <c r="A77" s="313"/>
      <c r="B77" s="313"/>
      <c r="C77" s="23" t="s">
        <v>1550</v>
      </c>
      <c r="D77" s="15" t="s">
        <v>1541</v>
      </c>
      <c r="E77" s="15" t="s">
        <v>1549</v>
      </c>
      <c r="F77" s="15" t="s">
        <v>1544</v>
      </c>
      <c r="G77" s="15" t="s">
        <v>699</v>
      </c>
      <c r="H77" s="29">
        <v>2018344.4</v>
      </c>
      <c r="I77" s="29">
        <v>595206.57</v>
      </c>
      <c r="J77" s="30">
        <v>7.712</v>
      </c>
      <c r="K77" s="313"/>
      <c r="L77" s="15"/>
      <c r="M77" s="15" t="s">
        <v>668</v>
      </c>
      <c r="N77" s="15"/>
      <c r="O77" s="15"/>
      <c r="P77" s="15"/>
      <c r="Q77" s="15"/>
      <c r="R77" s="240" t="s">
        <v>707</v>
      </c>
    </row>
    <row r="78" spans="1:18" ht="12.75">
      <c r="A78" s="313">
        <v>7</v>
      </c>
      <c r="B78" s="313" t="s">
        <v>1461</v>
      </c>
      <c r="C78" s="23" t="s">
        <v>1551</v>
      </c>
      <c r="D78" s="15" t="s">
        <v>1440</v>
      </c>
      <c r="E78" s="15" t="s">
        <v>701</v>
      </c>
      <c r="F78" s="15" t="s">
        <v>1552</v>
      </c>
      <c r="G78" s="15" t="s">
        <v>699</v>
      </c>
      <c r="H78" s="29">
        <v>2035486.3</v>
      </c>
      <c r="I78" s="29">
        <v>598672.18</v>
      </c>
      <c r="J78" s="30">
        <v>1.64</v>
      </c>
      <c r="K78" s="313" t="s">
        <v>668</v>
      </c>
      <c r="L78" s="15"/>
      <c r="M78" s="15" t="s">
        <v>668</v>
      </c>
      <c r="N78" s="15"/>
      <c r="O78" s="15"/>
      <c r="P78" s="15"/>
      <c r="Q78" s="15"/>
      <c r="R78" s="240" t="s">
        <v>707</v>
      </c>
    </row>
    <row r="79" spans="1:18" ht="12.75">
      <c r="A79" s="313"/>
      <c r="B79" s="313"/>
      <c r="C79" s="23" t="s">
        <v>1553</v>
      </c>
      <c r="D79" s="15" t="s">
        <v>1434</v>
      </c>
      <c r="E79" s="15" t="s">
        <v>701</v>
      </c>
      <c r="F79" s="15" t="s">
        <v>1552</v>
      </c>
      <c r="G79" s="15" t="s">
        <v>699</v>
      </c>
      <c r="H79" s="29">
        <v>2035486.3</v>
      </c>
      <c r="I79" s="29">
        <v>598672.18</v>
      </c>
      <c r="J79" s="30">
        <v>1.64</v>
      </c>
      <c r="K79" s="313"/>
      <c r="L79" s="15"/>
      <c r="M79" s="15" t="s">
        <v>668</v>
      </c>
      <c r="N79" s="15"/>
      <c r="O79" s="15"/>
      <c r="P79" s="15"/>
      <c r="Q79" s="15"/>
      <c r="R79" s="240" t="s">
        <v>707</v>
      </c>
    </row>
    <row r="80" spans="1:18" ht="14.25" customHeight="1">
      <c r="A80" s="20" t="s">
        <v>1499</v>
      </c>
      <c r="B80" s="20">
        <f>COUNTA(B68:B79)</f>
        <v>7</v>
      </c>
      <c r="C80" s="20">
        <f>COUNTA(C68:C79)</f>
        <v>12</v>
      </c>
      <c r="D80" s="20"/>
      <c r="E80" s="15"/>
      <c r="F80" s="15"/>
      <c r="G80" s="15"/>
      <c r="H80" s="36"/>
      <c r="I80" s="36"/>
      <c r="J80" s="35"/>
      <c r="K80" s="20">
        <f>COUNTA(K68:K79)</f>
        <v>7</v>
      </c>
      <c r="L80" s="20">
        <f>COUNTA(L68:L79)</f>
        <v>0</v>
      </c>
      <c r="M80" s="20">
        <f>COUNTA(M68:M79)</f>
        <v>12</v>
      </c>
      <c r="N80" s="20">
        <f>COUNTA(M68:M79)-COUNTA(L68:L79)</f>
        <v>12</v>
      </c>
      <c r="O80" s="20">
        <f>COUNTA(O68:O79)</f>
        <v>0</v>
      </c>
      <c r="P80" s="20">
        <f>COUNTA(P68:P79)</f>
        <v>0</v>
      </c>
      <c r="Q80" s="20">
        <f>COUNTA(Q68:Q79)</f>
        <v>0</v>
      </c>
      <c r="R80" s="240"/>
    </row>
    <row r="81" spans="1:18" ht="14.25" customHeight="1">
      <c r="A81" s="77" t="s">
        <v>1554</v>
      </c>
      <c r="B81" s="88"/>
      <c r="C81" s="88"/>
      <c r="D81" s="177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176"/>
    </row>
    <row r="82" spans="1:18" ht="14.25" customHeight="1">
      <c r="A82" s="15">
        <v>1</v>
      </c>
      <c r="B82" s="15" t="s">
        <v>1432</v>
      </c>
      <c r="C82" s="15" t="s">
        <v>298</v>
      </c>
      <c r="D82" s="15"/>
      <c r="E82" s="15" t="s">
        <v>1555</v>
      </c>
      <c r="F82" s="15" t="s">
        <v>1556</v>
      </c>
      <c r="G82" s="15" t="s">
        <v>702</v>
      </c>
      <c r="H82" s="34">
        <v>1973000.9</v>
      </c>
      <c r="I82" s="34">
        <v>647460.656</v>
      </c>
      <c r="J82" s="35"/>
      <c r="K82" s="15" t="s">
        <v>668</v>
      </c>
      <c r="L82" s="15"/>
      <c r="M82" s="15"/>
      <c r="N82" s="15"/>
      <c r="O82" s="15" t="s">
        <v>668</v>
      </c>
      <c r="P82" s="15"/>
      <c r="Q82" s="15"/>
      <c r="R82" s="240" t="s">
        <v>1067</v>
      </c>
    </row>
    <row r="83" spans="1:18" ht="14.25" customHeight="1">
      <c r="A83" s="15">
        <v>2</v>
      </c>
      <c r="B83" s="15" t="s">
        <v>1438</v>
      </c>
      <c r="C83" s="15" t="s">
        <v>299</v>
      </c>
      <c r="D83" s="15"/>
      <c r="E83" s="15" t="s">
        <v>1557</v>
      </c>
      <c r="F83" s="15" t="s">
        <v>1556</v>
      </c>
      <c r="G83" s="15" t="s">
        <v>702</v>
      </c>
      <c r="H83" s="34">
        <v>1962879.76</v>
      </c>
      <c r="I83" s="34">
        <v>639497.281</v>
      </c>
      <c r="J83" s="35"/>
      <c r="K83" s="15" t="s">
        <v>668</v>
      </c>
      <c r="L83" s="15"/>
      <c r="M83" s="15"/>
      <c r="N83" s="15"/>
      <c r="O83" s="15" t="s">
        <v>668</v>
      </c>
      <c r="P83" s="15"/>
      <c r="Q83" s="15"/>
      <c r="R83" s="240" t="s">
        <v>1067</v>
      </c>
    </row>
    <row r="84" spans="1:18" ht="14.25" customHeight="1">
      <c r="A84" s="314">
        <v>3</v>
      </c>
      <c r="B84" s="314" t="s">
        <v>1444</v>
      </c>
      <c r="C84" s="15" t="s">
        <v>300</v>
      </c>
      <c r="D84" s="15"/>
      <c r="E84" s="15" t="s">
        <v>1558</v>
      </c>
      <c r="F84" s="15" t="s">
        <v>1556</v>
      </c>
      <c r="G84" s="15" t="s">
        <v>702</v>
      </c>
      <c r="H84" s="34">
        <v>1962048.32</v>
      </c>
      <c r="I84" s="34">
        <v>647836.295</v>
      </c>
      <c r="J84" s="35"/>
      <c r="K84" s="314" t="s">
        <v>668</v>
      </c>
      <c r="L84" s="15"/>
      <c r="M84" s="15"/>
      <c r="N84" s="15"/>
      <c r="O84" s="15" t="s">
        <v>668</v>
      </c>
      <c r="P84" s="15"/>
      <c r="Q84" s="15"/>
      <c r="R84" s="240" t="s">
        <v>1067</v>
      </c>
    </row>
    <row r="85" spans="1:18" ht="14.25" customHeight="1">
      <c r="A85" s="315"/>
      <c r="B85" s="315"/>
      <c r="C85" s="15" t="s">
        <v>301</v>
      </c>
      <c r="D85" s="15"/>
      <c r="E85" s="15" t="s">
        <v>1558</v>
      </c>
      <c r="F85" s="15" t="s">
        <v>1556</v>
      </c>
      <c r="G85" s="15" t="s">
        <v>702</v>
      </c>
      <c r="H85" s="34">
        <v>1962048.32</v>
      </c>
      <c r="I85" s="34">
        <v>647836.295</v>
      </c>
      <c r="J85" s="35"/>
      <c r="K85" s="315"/>
      <c r="L85" s="15"/>
      <c r="M85" s="15"/>
      <c r="N85" s="15"/>
      <c r="O85" s="15" t="s">
        <v>668</v>
      </c>
      <c r="P85" s="15"/>
      <c r="Q85" s="15"/>
      <c r="R85" s="240" t="s">
        <v>1067</v>
      </c>
    </row>
    <row r="86" spans="1:18" ht="14.25" customHeight="1">
      <c r="A86" s="314">
        <v>4</v>
      </c>
      <c r="B86" s="314" t="s">
        <v>1447</v>
      </c>
      <c r="C86" s="15" t="s">
        <v>302</v>
      </c>
      <c r="D86" s="15"/>
      <c r="E86" s="15" t="s">
        <v>1559</v>
      </c>
      <c r="F86" s="15" t="s">
        <v>1556</v>
      </c>
      <c r="G86" s="15" t="s">
        <v>702</v>
      </c>
      <c r="H86" s="34">
        <v>1961019.78</v>
      </c>
      <c r="I86" s="34">
        <v>655849.137</v>
      </c>
      <c r="J86" s="35"/>
      <c r="K86" s="314" t="s">
        <v>668</v>
      </c>
      <c r="L86" s="15"/>
      <c r="M86" s="15"/>
      <c r="N86" s="15"/>
      <c r="O86" s="15" t="s">
        <v>668</v>
      </c>
      <c r="P86" s="15"/>
      <c r="Q86" s="15"/>
      <c r="R86" s="240" t="s">
        <v>1067</v>
      </c>
    </row>
    <row r="87" spans="1:18" ht="12.75">
      <c r="A87" s="315"/>
      <c r="B87" s="315"/>
      <c r="C87" s="15" t="s">
        <v>303</v>
      </c>
      <c r="D87" s="15"/>
      <c r="E87" s="15" t="s">
        <v>1559</v>
      </c>
      <c r="F87" s="15" t="s">
        <v>1556</v>
      </c>
      <c r="G87" s="15" t="s">
        <v>702</v>
      </c>
      <c r="H87" s="34">
        <v>1961019.78</v>
      </c>
      <c r="I87" s="34">
        <v>655849.137</v>
      </c>
      <c r="J87" s="35"/>
      <c r="K87" s="315"/>
      <c r="L87" s="15"/>
      <c r="M87" s="15"/>
      <c r="N87" s="15"/>
      <c r="O87" s="15" t="s">
        <v>668</v>
      </c>
      <c r="P87" s="15"/>
      <c r="Q87" s="15"/>
      <c r="R87" s="240" t="s">
        <v>1067</v>
      </c>
    </row>
    <row r="88" spans="1:18" ht="12.75">
      <c r="A88" s="15">
        <v>5</v>
      </c>
      <c r="B88" s="15" t="s">
        <v>1452</v>
      </c>
      <c r="C88" s="15" t="s">
        <v>304</v>
      </c>
      <c r="D88" s="15"/>
      <c r="E88" s="15" t="s">
        <v>1560</v>
      </c>
      <c r="F88" s="15" t="s">
        <v>1561</v>
      </c>
      <c r="G88" s="15" t="s">
        <v>702</v>
      </c>
      <c r="H88" s="34">
        <v>1950372.92</v>
      </c>
      <c r="I88" s="34">
        <v>649224.92</v>
      </c>
      <c r="J88" s="35"/>
      <c r="K88" s="15" t="s">
        <v>668</v>
      </c>
      <c r="L88" s="15"/>
      <c r="M88" s="15"/>
      <c r="N88" s="15"/>
      <c r="O88" s="15" t="s">
        <v>668</v>
      </c>
      <c r="P88" s="15"/>
      <c r="Q88" s="15"/>
      <c r="R88" s="240" t="s">
        <v>1067</v>
      </c>
    </row>
    <row r="89" spans="1:18" ht="12.75">
      <c r="A89" s="314">
        <v>6</v>
      </c>
      <c r="B89" s="314" t="s">
        <v>1456</v>
      </c>
      <c r="C89" s="15" t="s">
        <v>320</v>
      </c>
      <c r="D89" s="15"/>
      <c r="E89" s="15" t="s">
        <v>1562</v>
      </c>
      <c r="F89" s="15" t="s">
        <v>1561</v>
      </c>
      <c r="G89" s="15" t="s">
        <v>702</v>
      </c>
      <c r="H89" s="34">
        <v>1951264.11</v>
      </c>
      <c r="I89" s="34">
        <v>659327.638</v>
      </c>
      <c r="J89" s="35"/>
      <c r="K89" s="314" t="s">
        <v>668</v>
      </c>
      <c r="L89" s="15"/>
      <c r="M89" s="15"/>
      <c r="N89" s="15"/>
      <c r="O89" s="15" t="s">
        <v>668</v>
      </c>
      <c r="P89" s="15"/>
      <c r="Q89" s="15"/>
      <c r="R89" s="240" t="s">
        <v>1067</v>
      </c>
    </row>
    <row r="90" spans="1:18" ht="12.75">
      <c r="A90" s="315"/>
      <c r="B90" s="315"/>
      <c r="C90" s="15" t="s">
        <v>321</v>
      </c>
      <c r="D90" s="15"/>
      <c r="E90" s="15" t="s">
        <v>1562</v>
      </c>
      <c r="F90" s="15" t="s">
        <v>1561</v>
      </c>
      <c r="G90" s="15" t="s">
        <v>702</v>
      </c>
      <c r="H90" s="34">
        <v>1951264.11</v>
      </c>
      <c r="I90" s="34">
        <v>659327.638</v>
      </c>
      <c r="J90" s="35"/>
      <c r="K90" s="315"/>
      <c r="L90" s="15"/>
      <c r="M90" s="15"/>
      <c r="N90" s="15"/>
      <c r="O90" s="15" t="s">
        <v>668</v>
      </c>
      <c r="P90" s="15"/>
      <c r="Q90" s="15"/>
      <c r="R90" s="240" t="s">
        <v>1067</v>
      </c>
    </row>
    <row r="91" spans="1:18" ht="12.75">
      <c r="A91" s="15">
        <v>7</v>
      </c>
      <c r="B91" s="15" t="s">
        <v>1461</v>
      </c>
      <c r="C91" s="15" t="s">
        <v>322</v>
      </c>
      <c r="D91" s="15"/>
      <c r="E91" s="15" t="s">
        <v>1563</v>
      </c>
      <c r="F91" s="15" t="s">
        <v>1561</v>
      </c>
      <c r="G91" s="15" t="s">
        <v>702</v>
      </c>
      <c r="H91" s="34">
        <v>1941514.09</v>
      </c>
      <c r="I91" s="34">
        <v>666484.305</v>
      </c>
      <c r="J91" s="35"/>
      <c r="K91" s="15" t="s">
        <v>668</v>
      </c>
      <c r="L91" s="15"/>
      <c r="M91" s="15"/>
      <c r="N91" s="15"/>
      <c r="O91" s="15" t="s">
        <v>668</v>
      </c>
      <c r="P91" s="15"/>
      <c r="Q91" s="15"/>
      <c r="R91" s="240" t="s">
        <v>1067</v>
      </c>
    </row>
    <row r="92" spans="1:18" ht="12.75">
      <c r="A92" s="15">
        <v>8</v>
      </c>
      <c r="B92" s="15" t="s">
        <v>1465</v>
      </c>
      <c r="C92" s="15" t="s">
        <v>323</v>
      </c>
      <c r="D92" s="15"/>
      <c r="E92" s="15" t="s">
        <v>1564</v>
      </c>
      <c r="F92" s="15" t="s">
        <v>528</v>
      </c>
      <c r="G92" s="15" t="s">
        <v>702</v>
      </c>
      <c r="H92" s="34">
        <v>1928339.63</v>
      </c>
      <c r="I92" s="34">
        <v>675366.794</v>
      </c>
      <c r="J92" s="35"/>
      <c r="K92" s="15" t="s">
        <v>668</v>
      </c>
      <c r="L92" s="15"/>
      <c r="M92" s="15"/>
      <c r="N92" s="15"/>
      <c r="O92" s="15" t="s">
        <v>668</v>
      </c>
      <c r="P92" s="15"/>
      <c r="Q92" s="15"/>
      <c r="R92" s="240" t="s">
        <v>1067</v>
      </c>
    </row>
    <row r="93" spans="1:18" ht="12.75">
      <c r="A93" s="314">
        <v>9</v>
      </c>
      <c r="B93" s="314" t="s">
        <v>1470</v>
      </c>
      <c r="C93" s="15" t="s">
        <v>320</v>
      </c>
      <c r="D93" s="15"/>
      <c r="E93" s="15" t="s">
        <v>1565</v>
      </c>
      <c r="F93" s="15" t="s">
        <v>1566</v>
      </c>
      <c r="G93" s="15" t="s">
        <v>702</v>
      </c>
      <c r="H93" s="34">
        <v>1921233.17</v>
      </c>
      <c r="I93" s="34">
        <v>678576.91</v>
      </c>
      <c r="J93" s="35"/>
      <c r="K93" s="314" t="s">
        <v>668</v>
      </c>
      <c r="L93" s="15"/>
      <c r="M93" s="15"/>
      <c r="N93" s="15"/>
      <c r="O93" s="15" t="s">
        <v>668</v>
      </c>
      <c r="P93" s="15"/>
      <c r="Q93" s="15"/>
      <c r="R93" s="240" t="s">
        <v>1067</v>
      </c>
    </row>
    <row r="94" spans="1:18" ht="12.75">
      <c r="A94" s="315"/>
      <c r="B94" s="315"/>
      <c r="C94" s="15" t="s">
        <v>319</v>
      </c>
      <c r="D94" s="15"/>
      <c r="E94" s="15" t="s">
        <v>1565</v>
      </c>
      <c r="F94" s="15" t="s">
        <v>1566</v>
      </c>
      <c r="G94" s="15" t="s">
        <v>702</v>
      </c>
      <c r="H94" s="34">
        <v>1921233.17</v>
      </c>
      <c r="I94" s="34">
        <v>678576.91</v>
      </c>
      <c r="J94" s="35"/>
      <c r="K94" s="315"/>
      <c r="L94" s="15"/>
      <c r="M94" s="15"/>
      <c r="N94" s="15"/>
      <c r="O94" s="15" t="s">
        <v>668</v>
      </c>
      <c r="P94" s="15"/>
      <c r="Q94" s="15"/>
      <c r="R94" s="240" t="s">
        <v>1067</v>
      </c>
    </row>
    <row r="95" spans="1:18" ht="12.75">
      <c r="A95" s="314">
        <v>10</v>
      </c>
      <c r="B95" s="314" t="s">
        <v>1475</v>
      </c>
      <c r="C95" s="15" t="s">
        <v>318</v>
      </c>
      <c r="D95" s="15"/>
      <c r="E95" s="15" t="s">
        <v>1567</v>
      </c>
      <c r="F95" s="15" t="s">
        <v>1566</v>
      </c>
      <c r="G95" s="15" t="s">
        <v>702</v>
      </c>
      <c r="H95" s="34">
        <v>1917537.65</v>
      </c>
      <c r="I95" s="34">
        <v>685452.493</v>
      </c>
      <c r="J95" s="35"/>
      <c r="K95" s="314" t="s">
        <v>668</v>
      </c>
      <c r="L95" s="15"/>
      <c r="M95" s="15"/>
      <c r="N95" s="15"/>
      <c r="O95" s="15" t="s">
        <v>668</v>
      </c>
      <c r="P95" s="15"/>
      <c r="Q95" s="15"/>
      <c r="R95" s="240" t="s">
        <v>1067</v>
      </c>
    </row>
    <row r="96" spans="1:18" ht="12.75">
      <c r="A96" s="315"/>
      <c r="B96" s="315"/>
      <c r="C96" s="15" t="s">
        <v>317</v>
      </c>
      <c r="D96" s="15"/>
      <c r="E96" s="15" t="s">
        <v>1567</v>
      </c>
      <c r="F96" s="15" t="s">
        <v>1566</v>
      </c>
      <c r="G96" s="15" t="s">
        <v>702</v>
      </c>
      <c r="H96" s="34">
        <v>1917537.65</v>
      </c>
      <c r="I96" s="34">
        <v>685452.493</v>
      </c>
      <c r="J96" s="35"/>
      <c r="K96" s="315"/>
      <c r="L96" s="15"/>
      <c r="M96" s="15"/>
      <c r="N96" s="15"/>
      <c r="O96" s="15" t="s">
        <v>668</v>
      </c>
      <c r="P96" s="15"/>
      <c r="Q96" s="15"/>
      <c r="R96" s="240" t="s">
        <v>1067</v>
      </c>
    </row>
    <row r="97" spans="1:18" ht="12.75">
      <c r="A97" s="314">
        <v>11</v>
      </c>
      <c r="B97" s="314" t="s">
        <v>1479</v>
      </c>
      <c r="C97" s="15" t="s">
        <v>316</v>
      </c>
      <c r="D97" s="15"/>
      <c r="E97" s="15" t="s">
        <v>1568</v>
      </c>
      <c r="F97" s="15" t="s">
        <v>1566</v>
      </c>
      <c r="G97" s="15" t="s">
        <v>702</v>
      </c>
      <c r="H97" s="34">
        <v>1916624.82</v>
      </c>
      <c r="I97" s="34">
        <v>675200.839</v>
      </c>
      <c r="J97" s="35"/>
      <c r="K97" s="314" t="s">
        <v>668</v>
      </c>
      <c r="L97" s="15"/>
      <c r="M97" s="15"/>
      <c r="N97" s="15"/>
      <c r="O97" s="15" t="s">
        <v>668</v>
      </c>
      <c r="P97" s="15"/>
      <c r="Q97" s="15"/>
      <c r="R97" s="240" t="s">
        <v>1067</v>
      </c>
    </row>
    <row r="98" spans="1:18" ht="12.75">
      <c r="A98" s="315"/>
      <c r="B98" s="315"/>
      <c r="C98" s="15" t="s">
        <v>315</v>
      </c>
      <c r="D98" s="15"/>
      <c r="E98" s="15" t="s">
        <v>1568</v>
      </c>
      <c r="F98" s="15" t="s">
        <v>1566</v>
      </c>
      <c r="G98" s="15" t="s">
        <v>702</v>
      </c>
      <c r="H98" s="34">
        <v>1916624.82</v>
      </c>
      <c r="I98" s="34">
        <v>675200.839</v>
      </c>
      <c r="J98" s="35"/>
      <c r="K98" s="315"/>
      <c r="L98" s="15"/>
      <c r="M98" s="15"/>
      <c r="N98" s="15"/>
      <c r="O98" s="15" t="s">
        <v>668</v>
      </c>
      <c r="P98" s="15"/>
      <c r="Q98" s="15"/>
      <c r="R98" s="240" t="s">
        <v>1067</v>
      </c>
    </row>
    <row r="99" spans="1:18" ht="12.75">
      <c r="A99" s="314">
        <v>12</v>
      </c>
      <c r="B99" s="314" t="s">
        <v>1484</v>
      </c>
      <c r="C99" s="15" t="s">
        <v>314</v>
      </c>
      <c r="D99" s="15"/>
      <c r="E99" s="15" t="s">
        <v>1569</v>
      </c>
      <c r="F99" s="15" t="s">
        <v>1570</v>
      </c>
      <c r="G99" s="15" t="s">
        <v>702</v>
      </c>
      <c r="H99" s="34">
        <v>1908106.81</v>
      </c>
      <c r="I99" s="34">
        <v>696716.151</v>
      </c>
      <c r="J99" s="35"/>
      <c r="K99" s="314" t="s">
        <v>668</v>
      </c>
      <c r="L99" s="15"/>
      <c r="M99" s="15"/>
      <c r="N99" s="15"/>
      <c r="O99" s="15" t="s">
        <v>668</v>
      </c>
      <c r="P99" s="15"/>
      <c r="Q99" s="15"/>
      <c r="R99" s="240" t="s">
        <v>1067</v>
      </c>
    </row>
    <row r="100" spans="1:18" ht="12.75">
      <c r="A100" s="315"/>
      <c r="B100" s="315"/>
      <c r="C100" s="15" t="s">
        <v>313</v>
      </c>
      <c r="D100" s="15"/>
      <c r="E100" s="15" t="s">
        <v>1569</v>
      </c>
      <c r="F100" s="15" t="s">
        <v>1570</v>
      </c>
      <c r="G100" s="15" t="s">
        <v>702</v>
      </c>
      <c r="H100" s="34">
        <v>1908106.81</v>
      </c>
      <c r="I100" s="34">
        <v>696716.151</v>
      </c>
      <c r="J100" s="35"/>
      <c r="K100" s="315"/>
      <c r="L100" s="15"/>
      <c r="M100" s="15"/>
      <c r="N100" s="15"/>
      <c r="O100" s="15" t="s">
        <v>668</v>
      </c>
      <c r="P100" s="15"/>
      <c r="Q100" s="15"/>
      <c r="R100" s="240" t="s">
        <v>1067</v>
      </c>
    </row>
    <row r="101" spans="1:18" ht="12.75">
      <c r="A101" s="314">
        <v>13</v>
      </c>
      <c r="B101" s="314" t="s">
        <v>1489</v>
      </c>
      <c r="C101" s="15" t="s">
        <v>312</v>
      </c>
      <c r="D101" s="15"/>
      <c r="E101" s="15" t="s">
        <v>1571</v>
      </c>
      <c r="F101" s="15" t="s">
        <v>1570</v>
      </c>
      <c r="G101" s="15" t="s">
        <v>702</v>
      </c>
      <c r="H101" s="36">
        <v>1902410.79123</v>
      </c>
      <c r="I101" s="36">
        <v>691443.331040999</v>
      </c>
      <c r="J101" s="35"/>
      <c r="K101" s="314" t="s">
        <v>668</v>
      </c>
      <c r="L101" s="15"/>
      <c r="M101" s="15"/>
      <c r="N101" s="15"/>
      <c r="O101" s="15" t="s">
        <v>668</v>
      </c>
      <c r="P101" s="15"/>
      <c r="Q101" s="15"/>
      <c r="R101" s="240" t="s">
        <v>1067</v>
      </c>
    </row>
    <row r="102" spans="1:18" ht="12.75">
      <c r="A102" s="315"/>
      <c r="B102" s="315"/>
      <c r="C102" s="15" t="s">
        <v>311</v>
      </c>
      <c r="D102" s="15"/>
      <c r="E102" s="15" t="s">
        <v>1571</v>
      </c>
      <c r="F102" s="15" t="s">
        <v>1570</v>
      </c>
      <c r="G102" s="15" t="s">
        <v>702</v>
      </c>
      <c r="H102" s="36">
        <v>1902410.79123</v>
      </c>
      <c r="I102" s="36">
        <v>691443.331040999</v>
      </c>
      <c r="J102" s="35"/>
      <c r="K102" s="315"/>
      <c r="L102" s="15"/>
      <c r="M102" s="15"/>
      <c r="N102" s="15"/>
      <c r="O102" s="15" t="s">
        <v>668</v>
      </c>
      <c r="P102" s="15"/>
      <c r="Q102" s="15"/>
      <c r="R102" s="240" t="s">
        <v>1067</v>
      </c>
    </row>
    <row r="103" spans="1:18" s="28" customFormat="1" ht="12.75">
      <c r="A103" s="314">
        <v>14</v>
      </c>
      <c r="B103" s="314" t="s">
        <v>1494</v>
      </c>
      <c r="C103" s="15" t="s">
        <v>310</v>
      </c>
      <c r="D103" s="15"/>
      <c r="E103" s="15" t="s">
        <v>1572</v>
      </c>
      <c r="F103" s="15" t="s">
        <v>1570</v>
      </c>
      <c r="G103" s="15" t="s">
        <v>702</v>
      </c>
      <c r="H103" s="36">
        <v>1898488.85</v>
      </c>
      <c r="I103" s="36">
        <v>710670.041</v>
      </c>
      <c r="J103" s="35"/>
      <c r="K103" s="314" t="s">
        <v>668</v>
      </c>
      <c r="L103" s="15"/>
      <c r="M103" s="15"/>
      <c r="N103" s="15"/>
      <c r="O103" s="15" t="s">
        <v>668</v>
      </c>
      <c r="P103" s="15"/>
      <c r="Q103" s="15"/>
      <c r="R103" s="240" t="s">
        <v>1067</v>
      </c>
    </row>
    <row r="104" spans="1:18" s="28" customFormat="1" ht="12.75">
      <c r="A104" s="315"/>
      <c r="B104" s="315"/>
      <c r="C104" s="15" t="s">
        <v>309</v>
      </c>
      <c r="D104" s="15"/>
      <c r="E104" s="15" t="s">
        <v>1572</v>
      </c>
      <c r="F104" s="15" t="s">
        <v>1570</v>
      </c>
      <c r="G104" s="15" t="s">
        <v>702</v>
      </c>
      <c r="H104" s="36">
        <v>1898488.85</v>
      </c>
      <c r="I104" s="36">
        <v>710670.041</v>
      </c>
      <c r="J104" s="35"/>
      <c r="K104" s="315"/>
      <c r="L104" s="15"/>
      <c r="M104" s="15"/>
      <c r="N104" s="15"/>
      <c r="O104" s="15" t="s">
        <v>668</v>
      </c>
      <c r="P104" s="15"/>
      <c r="Q104" s="15"/>
      <c r="R104" s="240" t="s">
        <v>1067</v>
      </c>
    </row>
    <row r="105" spans="1:18" ht="12.75">
      <c r="A105" s="314">
        <v>15</v>
      </c>
      <c r="B105" s="314" t="s">
        <v>1524</v>
      </c>
      <c r="C105" s="15" t="s">
        <v>308</v>
      </c>
      <c r="D105" s="15"/>
      <c r="E105" s="15" t="s">
        <v>1573</v>
      </c>
      <c r="F105" s="15" t="s">
        <v>1570</v>
      </c>
      <c r="G105" s="15" t="s">
        <v>702</v>
      </c>
      <c r="H105" s="34">
        <v>1892339.18</v>
      </c>
      <c r="I105" s="34">
        <v>703832.315</v>
      </c>
      <c r="J105" s="35"/>
      <c r="K105" s="314" t="s">
        <v>668</v>
      </c>
      <c r="L105" s="15"/>
      <c r="M105" s="15"/>
      <c r="N105" s="15"/>
      <c r="O105" s="15" t="s">
        <v>668</v>
      </c>
      <c r="P105" s="15"/>
      <c r="Q105" s="15"/>
      <c r="R105" s="240" t="s">
        <v>1067</v>
      </c>
    </row>
    <row r="106" spans="1:18" ht="12.75">
      <c r="A106" s="315"/>
      <c r="B106" s="315"/>
      <c r="C106" s="15" t="s">
        <v>307</v>
      </c>
      <c r="D106" s="15"/>
      <c r="E106" s="15" t="s">
        <v>1573</v>
      </c>
      <c r="F106" s="15" t="s">
        <v>1570</v>
      </c>
      <c r="G106" s="15" t="s">
        <v>702</v>
      </c>
      <c r="H106" s="34">
        <v>1892339.18</v>
      </c>
      <c r="I106" s="34">
        <v>703832.315</v>
      </c>
      <c r="J106" s="35"/>
      <c r="K106" s="315"/>
      <c r="L106" s="15"/>
      <c r="M106" s="15"/>
      <c r="N106" s="15"/>
      <c r="O106" s="15" t="s">
        <v>668</v>
      </c>
      <c r="P106" s="15"/>
      <c r="Q106" s="15"/>
      <c r="R106" s="240" t="s">
        <v>1067</v>
      </c>
    </row>
    <row r="107" spans="1:18" ht="12.75">
      <c r="A107" s="314">
        <v>16</v>
      </c>
      <c r="B107" s="314" t="s">
        <v>1526</v>
      </c>
      <c r="C107" s="15" t="s">
        <v>306</v>
      </c>
      <c r="D107" s="15"/>
      <c r="E107" s="15" t="s">
        <v>1574</v>
      </c>
      <c r="F107" s="15" t="s">
        <v>1561</v>
      </c>
      <c r="G107" s="15" t="s">
        <v>702</v>
      </c>
      <c r="H107" s="34">
        <v>1936120.66</v>
      </c>
      <c r="I107" s="34">
        <v>660773.555</v>
      </c>
      <c r="J107" s="35"/>
      <c r="K107" s="314" t="s">
        <v>668</v>
      </c>
      <c r="L107" s="15"/>
      <c r="M107" s="15"/>
      <c r="N107" s="15"/>
      <c r="O107" s="15" t="s">
        <v>668</v>
      </c>
      <c r="P107" s="15"/>
      <c r="Q107" s="15"/>
      <c r="R107" s="240" t="s">
        <v>1067</v>
      </c>
    </row>
    <row r="108" spans="1:18" ht="12.75">
      <c r="A108" s="315"/>
      <c r="B108" s="315"/>
      <c r="C108" s="15" t="s">
        <v>305</v>
      </c>
      <c r="D108" s="15"/>
      <c r="E108" s="15" t="s">
        <v>1574</v>
      </c>
      <c r="F108" s="15" t="s">
        <v>1561</v>
      </c>
      <c r="G108" s="15" t="s">
        <v>702</v>
      </c>
      <c r="H108" s="34">
        <v>1936120.66</v>
      </c>
      <c r="I108" s="34">
        <v>660773.555</v>
      </c>
      <c r="J108" s="35"/>
      <c r="K108" s="315"/>
      <c r="L108" s="15"/>
      <c r="M108" s="15"/>
      <c r="N108" s="15"/>
      <c r="O108" s="15" t="s">
        <v>668</v>
      </c>
      <c r="P108" s="15"/>
      <c r="Q108" s="15"/>
      <c r="R108" s="240" t="s">
        <v>1067</v>
      </c>
    </row>
    <row r="109" spans="1:18" ht="12.75">
      <c r="A109" s="15">
        <v>17</v>
      </c>
      <c r="B109" s="15" t="s">
        <v>1528</v>
      </c>
      <c r="C109" s="15" t="s">
        <v>324</v>
      </c>
      <c r="D109" s="15"/>
      <c r="E109" s="15" t="s">
        <v>1575</v>
      </c>
      <c r="F109" s="15" t="s">
        <v>1556</v>
      </c>
      <c r="G109" s="15" t="s">
        <v>702</v>
      </c>
      <c r="H109" s="34">
        <v>1981806.68</v>
      </c>
      <c r="I109" s="34">
        <v>652524.874</v>
      </c>
      <c r="J109" s="35"/>
      <c r="K109" s="15" t="s">
        <v>668</v>
      </c>
      <c r="L109" s="15"/>
      <c r="M109" s="15"/>
      <c r="N109" s="15"/>
      <c r="O109" s="15" t="s">
        <v>668</v>
      </c>
      <c r="P109" s="15"/>
      <c r="Q109" s="15"/>
      <c r="R109" s="240" t="s">
        <v>1067</v>
      </c>
    </row>
    <row r="110" spans="1:18" ht="13.5">
      <c r="A110" s="20" t="s">
        <v>1499</v>
      </c>
      <c r="B110" s="20">
        <f>COUNTA(B82:B109)</f>
        <v>17</v>
      </c>
      <c r="C110" s="20">
        <f>COUNTA(C82:C109)</f>
        <v>28</v>
      </c>
      <c r="D110" s="20"/>
      <c r="E110" s="15"/>
      <c r="F110" s="15"/>
      <c r="G110" s="15"/>
      <c r="H110" s="36"/>
      <c r="I110" s="36"/>
      <c r="J110" s="35"/>
      <c r="K110" s="20">
        <f>COUNTA(K82:K109)</f>
        <v>17</v>
      </c>
      <c r="L110" s="20">
        <f>COUNTA(L82:L109)</f>
        <v>0</v>
      </c>
      <c r="M110" s="20">
        <f>COUNTA(M82:M109)</f>
        <v>0</v>
      </c>
      <c r="N110" s="20">
        <f>COUNTA(M82:M109)-COUNTA(L82:L109)</f>
        <v>0</v>
      </c>
      <c r="O110" s="20">
        <f>COUNTA(O82:O109)</f>
        <v>28</v>
      </c>
      <c r="P110" s="20">
        <f>COUNTA(P82:P109)</f>
        <v>0</v>
      </c>
      <c r="Q110" s="20">
        <f>COUNTA(Q82:Q109)</f>
        <v>0</v>
      </c>
      <c r="R110" s="240"/>
    </row>
    <row r="111" spans="1:18" ht="12.75">
      <c r="A111" s="77" t="s">
        <v>1576</v>
      </c>
      <c r="B111" s="88"/>
      <c r="C111" s="88"/>
      <c r="D111" s="177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176"/>
    </row>
    <row r="112" spans="1:18" ht="12.75">
      <c r="A112" s="314">
        <v>1</v>
      </c>
      <c r="B112" s="314" t="s">
        <v>1432</v>
      </c>
      <c r="C112" s="15" t="s">
        <v>325</v>
      </c>
      <c r="D112" s="15"/>
      <c r="E112" s="15" t="s">
        <v>703</v>
      </c>
      <c r="F112" s="15" t="s">
        <v>1577</v>
      </c>
      <c r="G112" s="15" t="s">
        <v>704</v>
      </c>
      <c r="H112" s="34">
        <v>1879651.56</v>
      </c>
      <c r="I112" s="34">
        <v>711925.809</v>
      </c>
      <c r="J112" s="35"/>
      <c r="K112" s="314" t="s">
        <v>668</v>
      </c>
      <c r="L112" s="15"/>
      <c r="M112" s="15"/>
      <c r="N112" s="15"/>
      <c r="O112" s="15" t="s">
        <v>668</v>
      </c>
      <c r="P112" s="15"/>
      <c r="Q112" s="15"/>
      <c r="R112" s="240" t="s">
        <v>1067</v>
      </c>
    </row>
    <row r="113" spans="1:18" ht="12.75">
      <c r="A113" s="315"/>
      <c r="B113" s="315"/>
      <c r="C113" s="15" t="s">
        <v>326</v>
      </c>
      <c r="D113" s="15"/>
      <c r="E113" s="15" t="s">
        <v>703</v>
      </c>
      <c r="F113" s="15" t="s">
        <v>1577</v>
      </c>
      <c r="G113" s="15" t="s">
        <v>704</v>
      </c>
      <c r="H113" s="34">
        <v>1879651.56</v>
      </c>
      <c r="I113" s="34">
        <v>711925.809</v>
      </c>
      <c r="J113" s="35"/>
      <c r="K113" s="315"/>
      <c r="L113" s="15"/>
      <c r="M113" s="15"/>
      <c r="N113" s="15"/>
      <c r="O113" s="15" t="s">
        <v>668</v>
      </c>
      <c r="P113" s="15"/>
      <c r="Q113" s="15"/>
      <c r="R113" s="240" t="s">
        <v>1067</v>
      </c>
    </row>
    <row r="114" spans="1:18" ht="12.75">
      <c r="A114" s="15">
        <v>2</v>
      </c>
      <c r="B114" s="15" t="s">
        <v>1438</v>
      </c>
      <c r="C114" s="15" t="s">
        <v>327</v>
      </c>
      <c r="D114" s="15"/>
      <c r="E114" s="15" t="s">
        <v>1578</v>
      </c>
      <c r="F114" s="15" t="s">
        <v>1579</v>
      </c>
      <c r="G114" s="15" t="s">
        <v>704</v>
      </c>
      <c r="H114" s="34">
        <v>1871768.82</v>
      </c>
      <c r="I114" s="34">
        <v>716508.297</v>
      </c>
      <c r="J114" s="35"/>
      <c r="K114" s="15" t="s">
        <v>668</v>
      </c>
      <c r="L114" s="15"/>
      <c r="M114" s="15"/>
      <c r="N114" s="15"/>
      <c r="O114" s="15" t="s">
        <v>668</v>
      </c>
      <c r="P114" s="15"/>
      <c r="Q114" s="15"/>
      <c r="R114" s="240" t="s">
        <v>1067</v>
      </c>
    </row>
    <row r="115" spans="1:18" ht="12.75">
      <c r="A115" s="314">
        <v>3</v>
      </c>
      <c r="B115" s="314" t="s">
        <v>1444</v>
      </c>
      <c r="C115" s="15" t="s">
        <v>328</v>
      </c>
      <c r="D115" s="15"/>
      <c r="E115" s="15" t="s">
        <v>1580</v>
      </c>
      <c r="F115" s="15" t="s">
        <v>1579</v>
      </c>
      <c r="G115" s="15" t="s">
        <v>704</v>
      </c>
      <c r="H115" s="34">
        <v>1871321.15</v>
      </c>
      <c r="I115" s="34">
        <v>732075.849</v>
      </c>
      <c r="J115" s="35"/>
      <c r="K115" s="314" t="s">
        <v>668</v>
      </c>
      <c r="L115" s="15"/>
      <c r="M115" s="15"/>
      <c r="N115" s="15"/>
      <c r="O115" s="15" t="s">
        <v>668</v>
      </c>
      <c r="P115" s="15"/>
      <c r="Q115" s="15"/>
      <c r="R115" s="240" t="s">
        <v>1067</v>
      </c>
    </row>
    <row r="116" spans="1:18" ht="12.75">
      <c r="A116" s="325"/>
      <c r="B116" s="325"/>
      <c r="C116" s="15" t="s">
        <v>329</v>
      </c>
      <c r="D116" s="15"/>
      <c r="E116" s="15" t="s">
        <v>1580</v>
      </c>
      <c r="F116" s="15" t="s">
        <v>1579</v>
      </c>
      <c r="G116" s="15" t="s">
        <v>704</v>
      </c>
      <c r="H116" s="34">
        <v>1871321.15</v>
      </c>
      <c r="I116" s="34">
        <v>732075.849</v>
      </c>
      <c r="J116" s="35"/>
      <c r="K116" s="325"/>
      <c r="L116" s="15"/>
      <c r="M116" s="15"/>
      <c r="N116" s="15"/>
      <c r="O116" s="15" t="s">
        <v>668</v>
      </c>
      <c r="P116" s="15"/>
      <c r="Q116" s="15"/>
      <c r="R116" s="240" t="s">
        <v>1067</v>
      </c>
    </row>
    <row r="117" spans="1:18" ht="12.75">
      <c r="A117" s="315"/>
      <c r="B117" s="315"/>
      <c r="C117" s="15" t="s">
        <v>330</v>
      </c>
      <c r="D117" s="15"/>
      <c r="E117" s="15" t="s">
        <v>1580</v>
      </c>
      <c r="F117" s="15" t="s">
        <v>1579</v>
      </c>
      <c r="G117" s="15" t="s">
        <v>704</v>
      </c>
      <c r="H117" s="34">
        <v>1871321.15</v>
      </c>
      <c r="I117" s="34">
        <v>732075.849</v>
      </c>
      <c r="J117" s="35"/>
      <c r="K117" s="315"/>
      <c r="L117" s="15"/>
      <c r="M117" s="15"/>
      <c r="N117" s="15"/>
      <c r="O117" s="15" t="s">
        <v>668</v>
      </c>
      <c r="P117" s="15"/>
      <c r="Q117" s="15"/>
      <c r="R117" s="240" t="s">
        <v>1067</v>
      </c>
    </row>
    <row r="118" spans="1:18" ht="12.75">
      <c r="A118" s="15">
        <v>4</v>
      </c>
      <c r="B118" s="15" t="s">
        <v>1447</v>
      </c>
      <c r="C118" s="15" t="s">
        <v>331</v>
      </c>
      <c r="D118" s="15"/>
      <c r="E118" s="15" t="s">
        <v>1581</v>
      </c>
      <c r="F118" s="15" t="s">
        <v>1579</v>
      </c>
      <c r="G118" s="15" t="s">
        <v>704</v>
      </c>
      <c r="H118" s="34">
        <v>1867372.08</v>
      </c>
      <c r="I118" s="34">
        <v>727136.398</v>
      </c>
      <c r="J118" s="35"/>
      <c r="K118" s="15" t="s">
        <v>668</v>
      </c>
      <c r="L118" s="15"/>
      <c r="M118" s="15"/>
      <c r="N118" s="15"/>
      <c r="O118" s="15" t="s">
        <v>668</v>
      </c>
      <c r="P118" s="15"/>
      <c r="Q118" s="15"/>
      <c r="R118" s="240" t="s">
        <v>1067</v>
      </c>
    </row>
    <row r="119" spans="1:18" ht="12.75">
      <c r="A119" s="15">
        <v>5</v>
      </c>
      <c r="B119" s="15" t="s">
        <v>1452</v>
      </c>
      <c r="C119" s="15" t="s">
        <v>332</v>
      </c>
      <c r="D119" s="15"/>
      <c r="E119" s="15" t="s">
        <v>1582</v>
      </c>
      <c r="F119" s="15" t="s">
        <v>1583</v>
      </c>
      <c r="G119" s="15" t="s">
        <v>704</v>
      </c>
      <c r="H119" s="34">
        <v>1862978.8</v>
      </c>
      <c r="I119" s="34">
        <v>719308.775</v>
      </c>
      <c r="J119" s="35"/>
      <c r="K119" s="15" t="s">
        <v>668</v>
      </c>
      <c r="L119" s="15"/>
      <c r="M119" s="15"/>
      <c r="N119" s="15"/>
      <c r="O119" s="15" t="s">
        <v>668</v>
      </c>
      <c r="P119" s="15"/>
      <c r="Q119" s="15"/>
      <c r="R119" s="240" t="s">
        <v>1067</v>
      </c>
    </row>
    <row r="120" spans="1:18" ht="12.75">
      <c r="A120" s="15">
        <v>6</v>
      </c>
      <c r="B120" s="15" t="s">
        <v>1456</v>
      </c>
      <c r="C120" s="15" t="s">
        <v>333</v>
      </c>
      <c r="D120" s="15"/>
      <c r="E120" s="15" t="s">
        <v>1584</v>
      </c>
      <c r="F120" s="15" t="s">
        <v>1583</v>
      </c>
      <c r="G120" s="15" t="s">
        <v>704</v>
      </c>
      <c r="H120" s="34">
        <v>1859170.7</v>
      </c>
      <c r="I120" s="34">
        <v>708289.804</v>
      </c>
      <c r="J120" s="35"/>
      <c r="K120" s="15" t="s">
        <v>668</v>
      </c>
      <c r="L120" s="15"/>
      <c r="M120" s="15"/>
      <c r="N120" s="15"/>
      <c r="O120" s="15" t="s">
        <v>668</v>
      </c>
      <c r="P120" s="15"/>
      <c r="Q120" s="15"/>
      <c r="R120" s="240" t="s">
        <v>1067</v>
      </c>
    </row>
    <row r="121" spans="1:18" ht="12.75">
      <c r="A121" s="314">
        <v>7</v>
      </c>
      <c r="B121" s="314" t="s">
        <v>1461</v>
      </c>
      <c r="C121" s="15" t="s">
        <v>334</v>
      </c>
      <c r="D121" s="15"/>
      <c r="E121" s="15" t="s">
        <v>1478</v>
      </c>
      <c r="F121" s="15" t="s">
        <v>1585</v>
      </c>
      <c r="G121" s="15" t="s">
        <v>704</v>
      </c>
      <c r="H121" s="34">
        <v>1860554.99</v>
      </c>
      <c r="I121" s="34">
        <v>741276.215</v>
      </c>
      <c r="J121" s="35"/>
      <c r="K121" s="314" t="s">
        <v>668</v>
      </c>
      <c r="L121" s="15"/>
      <c r="M121" s="15"/>
      <c r="N121" s="15"/>
      <c r="O121" s="15" t="s">
        <v>668</v>
      </c>
      <c r="P121" s="15"/>
      <c r="Q121" s="15"/>
      <c r="R121" s="240" t="s">
        <v>1067</v>
      </c>
    </row>
    <row r="122" spans="1:18" ht="12.75">
      <c r="A122" s="325"/>
      <c r="B122" s="325"/>
      <c r="C122" s="15" t="s">
        <v>335</v>
      </c>
      <c r="D122" s="15"/>
      <c r="E122" s="15" t="s">
        <v>1478</v>
      </c>
      <c r="F122" s="15" t="s">
        <v>1585</v>
      </c>
      <c r="G122" s="15" t="s">
        <v>704</v>
      </c>
      <c r="H122" s="34">
        <v>1860554.99</v>
      </c>
      <c r="I122" s="34">
        <v>741276.215</v>
      </c>
      <c r="J122" s="35"/>
      <c r="K122" s="325"/>
      <c r="L122" s="15"/>
      <c r="M122" s="15"/>
      <c r="N122" s="15"/>
      <c r="O122" s="15" t="s">
        <v>668</v>
      </c>
      <c r="P122" s="15"/>
      <c r="Q122" s="15"/>
      <c r="R122" s="240" t="s">
        <v>1067</v>
      </c>
    </row>
    <row r="123" spans="1:18" ht="12.75">
      <c r="A123" s="315"/>
      <c r="B123" s="315"/>
      <c r="C123" s="15" t="s">
        <v>336</v>
      </c>
      <c r="D123" s="15"/>
      <c r="E123" s="15" t="s">
        <v>1478</v>
      </c>
      <c r="F123" s="15" t="s">
        <v>1585</v>
      </c>
      <c r="G123" s="15" t="s">
        <v>704</v>
      </c>
      <c r="H123" s="34">
        <v>1860554.99</v>
      </c>
      <c r="I123" s="34">
        <v>741276.215</v>
      </c>
      <c r="J123" s="35"/>
      <c r="K123" s="315"/>
      <c r="L123" s="15"/>
      <c r="M123" s="15"/>
      <c r="N123" s="15"/>
      <c r="O123" s="15" t="s">
        <v>668</v>
      </c>
      <c r="P123" s="15"/>
      <c r="Q123" s="15"/>
      <c r="R123" s="240" t="s">
        <v>1067</v>
      </c>
    </row>
    <row r="124" spans="1:18" ht="12.75">
      <c r="A124" s="314">
        <v>8</v>
      </c>
      <c r="B124" s="314" t="s">
        <v>1465</v>
      </c>
      <c r="C124" s="15" t="s">
        <v>340</v>
      </c>
      <c r="D124" s="15"/>
      <c r="E124" s="15" t="s">
        <v>1586</v>
      </c>
      <c r="F124" s="15" t="s">
        <v>1585</v>
      </c>
      <c r="G124" s="15" t="s">
        <v>704</v>
      </c>
      <c r="H124" s="34">
        <v>1855765.02</v>
      </c>
      <c r="I124" s="34">
        <v>736038.562</v>
      </c>
      <c r="J124" s="35"/>
      <c r="K124" s="314" t="s">
        <v>668</v>
      </c>
      <c r="L124" s="15"/>
      <c r="M124" s="15"/>
      <c r="N124" s="15"/>
      <c r="O124" s="15" t="s">
        <v>668</v>
      </c>
      <c r="P124" s="15"/>
      <c r="Q124" s="15"/>
      <c r="R124" s="240" t="s">
        <v>1067</v>
      </c>
    </row>
    <row r="125" spans="1:18" ht="12.75">
      <c r="A125" s="325"/>
      <c r="B125" s="325"/>
      <c r="C125" s="15" t="s">
        <v>341</v>
      </c>
      <c r="D125" s="15"/>
      <c r="E125" s="15" t="s">
        <v>1586</v>
      </c>
      <c r="F125" s="15" t="s">
        <v>1585</v>
      </c>
      <c r="G125" s="15" t="s">
        <v>704</v>
      </c>
      <c r="H125" s="34">
        <v>1855765.02</v>
      </c>
      <c r="I125" s="34">
        <v>736038.562</v>
      </c>
      <c r="J125" s="35"/>
      <c r="K125" s="325"/>
      <c r="L125" s="15"/>
      <c r="M125" s="15"/>
      <c r="N125" s="15"/>
      <c r="O125" s="15" t="s">
        <v>668</v>
      </c>
      <c r="P125" s="15"/>
      <c r="Q125" s="15"/>
      <c r="R125" s="240" t="s">
        <v>1067</v>
      </c>
    </row>
    <row r="126" spans="1:18" ht="12.75">
      <c r="A126" s="315"/>
      <c r="B126" s="315"/>
      <c r="C126" s="15" t="s">
        <v>342</v>
      </c>
      <c r="D126" s="15"/>
      <c r="E126" s="15" t="s">
        <v>1586</v>
      </c>
      <c r="F126" s="15" t="s">
        <v>1585</v>
      </c>
      <c r="G126" s="15" t="s">
        <v>704</v>
      </c>
      <c r="H126" s="34">
        <v>1855765.02</v>
      </c>
      <c r="I126" s="34">
        <v>736038.562</v>
      </c>
      <c r="J126" s="35"/>
      <c r="K126" s="315"/>
      <c r="L126" s="15"/>
      <c r="M126" s="15"/>
      <c r="N126" s="15"/>
      <c r="O126" s="15" t="s">
        <v>668</v>
      </c>
      <c r="P126" s="15"/>
      <c r="Q126" s="15"/>
      <c r="R126" s="240" t="s">
        <v>1067</v>
      </c>
    </row>
    <row r="127" spans="1:18" ht="12.75">
      <c r="A127" s="314">
        <v>9</v>
      </c>
      <c r="B127" s="314" t="s">
        <v>1470</v>
      </c>
      <c r="C127" s="15" t="s">
        <v>343</v>
      </c>
      <c r="D127" s="15"/>
      <c r="E127" s="15" t="s">
        <v>1587</v>
      </c>
      <c r="F127" s="15" t="s">
        <v>1585</v>
      </c>
      <c r="G127" s="15" t="s">
        <v>704</v>
      </c>
      <c r="H127" s="34">
        <v>1850713.79</v>
      </c>
      <c r="I127" s="34">
        <v>730283.821</v>
      </c>
      <c r="J127" s="35"/>
      <c r="K127" s="314" t="s">
        <v>668</v>
      </c>
      <c r="L127" s="15"/>
      <c r="M127" s="15"/>
      <c r="N127" s="15"/>
      <c r="O127" s="15" t="s">
        <v>668</v>
      </c>
      <c r="P127" s="15"/>
      <c r="Q127" s="15"/>
      <c r="R127" s="240" t="s">
        <v>1067</v>
      </c>
    </row>
    <row r="128" spans="1:18" ht="12.75">
      <c r="A128" s="315"/>
      <c r="B128" s="315"/>
      <c r="C128" s="15" t="s">
        <v>344</v>
      </c>
      <c r="D128" s="15"/>
      <c r="E128" s="15" t="s">
        <v>1587</v>
      </c>
      <c r="F128" s="15" t="s">
        <v>1585</v>
      </c>
      <c r="G128" s="15" t="s">
        <v>704</v>
      </c>
      <c r="H128" s="34">
        <v>1850713.79</v>
      </c>
      <c r="I128" s="34">
        <v>730283.821</v>
      </c>
      <c r="J128" s="35"/>
      <c r="K128" s="315"/>
      <c r="L128" s="15"/>
      <c r="M128" s="15"/>
      <c r="N128" s="15"/>
      <c r="O128" s="15" t="s">
        <v>668</v>
      </c>
      <c r="P128" s="15"/>
      <c r="Q128" s="15"/>
      <c r="R128" s="240" t="s">
        <v>1067</v>
      </c>
    </row>
    <row r="129" spans="1:18" s="28" customFormat="1" ht="12.75">
      <c r="A129" s="314">
        <v>10</v>
      </c>
      <c r="B129" s="314" t="s">
        <v>1475</v>
      </c>
      <c r="C129" s="15" t="s">
        <v>337</v>
      </c>
      <c r="D129" s="15"/>
      <c r="E129" s="15" t="s">
        <v>1588</v>
      </c>
      <c r="F129" s="15" t="s">
        <v>1589</v>
      </c>
      <c r="G129" s="15" t="s">
        <v>704</v>
      </c>
      <c r="H129" s="36">
        <v>1852703.55</v>
      </c>
      <c r="I129" s="36">
        <v>752248.87</v>
      </c>
      <c r="J129" s="35"/>
      <c r="K129" s="314" t="s">
        <v>668</v>
      </c>
      <c r="L129" s="15"/>
      <c r="M129" s="15"/>
      <c r="N129" s="15"/>
      <c r="O129" s="15" t="s">
        <v>668</v>
      </c>
      <c r="P129" s="15"/>
      <c r="Q129" s="15"/>
      <c r="R129" s="240" t="s">
        <v>1067</v>
      </c>
    </row>
    <row r="130" spans="1:18" s="28" customFormat="1" ht="12.75">
      <c r="A130" s="325"/>
      <c r="B130" s="325"/>
      <c r="C130" s="15" t="s">
        <v>338</v>
      </c>
      <c r="D130" s="15"/>
      <c r="E130" s="15" t="s">
        <v>1588</v>
      </c>
      <c r="F130" s="15" t="s">
        <v>1589</v>
      </c>
      <c r="G130" s="15" t="s">
        <v>704</v>
      </c>
      <c r="H130" s="36">
        <v>1852703.55</v>
      </c>
      <c r="I130" s="36">
        <v>752248.87</v>
      </c>
      <c r="J130" s="35"/>
      <c r="K130" s="325"/>
      <c r="L130" s="15"/>
      <c r="M130" s="15"/>
      <c r="N130" s="15"/>
      <c r="O130" s="15" t="s">
        <v>668</v>
      </c>
      <c r="P130" s="15"/>
      <c r="Q130" s="15"/>
      <c r="R130" s="240" t="s">
        <v>1067</v>
      </c>
    </row>
    <row r="131" spans="1:18" s="28" customFormat="1" ht="12.75">
      <c r="A131" s="315"/>
      <c r="B131" s="315"/>
      <c r="C131" s="15" t="s">
        <v>339</v>
      </c>
      <c r="D131" s="15"/>
      <c r="E131" s="15" t="s">
        <v>1588</v>
      </c>
      <c r="F131" s="15" t="s">
        <v>1589</v>
      </c>
      <c r="G131" s="15" t="s">
        <v>704</v>
      </c>
      <c r="H131" s="36">
        <v>1852703.55</v>
      </c>
      <c r="I131" s="36">
        <v>752248.87</v>
      </c>
      <c r="J131" s="35"/>
      <c r="K131" s="315"/>
      <c r="L131" s="15"/>
      <c r="M131" s="15"/>
      <c r="N131" s="15"/>
      <c r="O131" s="15" t="s">
        <v>668</v>
      </c>
      <c r="P131" s="15"/>
      <c r="Q131" s="15"/>
      <c r="R131" s="240" t="s">
        <v>1067</v>
      </c>
    </row>
    <row r="132" spans="1:18" ht="12.75">
      <c r="A132" s="314">
        <v>11</v>
      </c>
      <c r="B132" s="314" t="s">
        <v>1479</v>
      </c>
      <c r="C132" s="15" t="s">
        <v>345</v>
      </c>
      <c r="D132" s="15"/>
      <c r="E132" s="15" t="s">
        <v>1590</v>
      </c>
      <c r="F132" s="15" t="s">
        <v>1589</v>
      </c>
      <c r="G132" s="15" t="s">
        <v>704</v>
      </c>
      <c r="H132" s="34">
        <v>1845306.85</v>
      </c>
      <c r="I132" s="34">
        <v>746058.599</v>
      </c>
      <c r="J132" s="35"/>
      <c r="K132" s="314" t="s">
        <v>668</v>
      </c>
      <c r="L132" s="15"/>
      <c r="M132" s="15"/>
      <c r="N132" s="15"/>
      <c r="O132" s="15" t="s">
        <v>668</v>
      </c>
      <c r="P132" s="15"/>
      <c r="Q132" s="15"/>
      <c r="R132" s="240" t="s">
        <v>1067</v>
      </c>
    </row>
    <row r="133" spans="1:18" ht="12.75">
      <c r="A133" s="315"/>
      <c r="B133" s="315"/>
      <c r="C133" s="15" t="s">
        <v>346</v>
      </c>
      <c r="D133" s="15"/>
      <c r="E133" s="15" t="s">
        <v>1590</v>
      </c>
      <c r="F133" s="15" t="s">
        <v>1589</v>
      </c>
      <c r="G133" s="15" t="s">
        <v>704</v>
      </c>
      <c r="H133" s="34">
        <v>1845306.85</v>
      </c>
      <c r="I133" s="34">
        <v>746058.599</v>
      </c>
      <c r="J133" s="35"/>
      <c r="K133" s="315"/>
      <c r="L133" s="15"/>
      <c r="M133" s="15"/>
      <c r="N133" s="15"/>
      <c r="O133" s="15" t="s">
        <v>668</v>
      </c>
      <c r="P133" s="15"/>
      <c r="Q133" s="15"/>
      <c r="R133" s="240" t="s">
        <v>1067</v>
      </c>
    </row>
    <row r="134" spans="1:18" ht="12.75">
      <c r="A134" s="15">
        <v>12</v>
      </c>
      <c r="B134" s="15" t="s">
        <v>1484</v>
      </c>
      <c r="C134" s="15" t="s">
        <v>347</v>
      </c>
      <c r="D134" s="15"/>
      <c r="E134" s="15" t="s">
        <v>1591</v>
      </c>
      <c r="F134" s="15" t="s">
        <v>1589</v>
      </c>
      <c r="G134" s="15" t="s">
        <v>704</v>
      </c>
      <c r="H134" s="34">
        <v>1839269.79</v>
      </c>
      <c r="I134" s="34">
        <v>739912.617</v>
      </c>
      <c r="J134" s="35"/>
      <c r="K134" s="15" t="s">
        <v>668</v>
      </c>
      <c r="L134" s="15"/>
      <c r="M134" s="15"/>
      <c r="N134" s="15"/>
      <c r="O134" s="15" t="s">
        <v>668</v>
      </c>
      <c r="P134" s="15"/>
      <c r="Q134" s="15"/>
      <c r="R134" s="240" t="s">
        <v>1067</v>
      </c>
    </row>
    <row r="135" spans="1:18" ht="12.75">
      <c r="A135" s="15">
        <v>13</v>
      </c>
      <c r="B135" s="15" t="s">
        <v>1489</v>
      </c>
      <c r="C135" s="15" t="s">
        <v>348</v>
      </c>
      <c r="D135" s="15"/>
      <c r="E135" s="15" t="s">
        <v>1592</v>
      </c>
      <c r="F135" s="15" t="s">
        <v>1577</v>
      </c>
      <c r="G135" s="15" t="s">
        <v>704</v>
      </c>
      <c r="H135" s="34">
        <v>1885599.46</v>
      </c>
      <c r="I135" s="34">
        <v>722580.817</v>
      </c>
      <c r="J135" s="35"/>
      <c r="K135" s="15" t="s">
        <v>668</v>
      </c>
      <c r="L135" s="15"/>
      <c r="M135" s="15"/>
      <c r="N135" s="15"/>
      <c r="O135" s="15" t="s">
        <v>668</v>
      </c>
      <c r="P135" s="15"/>
      <c r="Q135" s="15"/>
      <c r="R135" s="240" t="s">
        <v>1067</v>
      </c>
    </row>
    <row r="136" spans="1:18" ht="13.5">
      <c r="A136" s="20" t="s">
        <v>923</v>
      </c>
      <c r="B136" s="20">
        <f>COUNTA(B112:B135)</f>
        <v>13</v>
      </c>
      <c r="C136" s="20">
        <f>COUNTA(C112:C135)</f>
        <v>24</v>
      </c>
      <c r="D136" s="20"/>
      <c r="E136" s="20"/>
      <c r="F136" s="20"/>
      <c r="G136" s="20"/>
      <c r="H136" s="32"/>
      <c r="I136" s="32"/>
      <c r="J136" s="33"/>
      <c r="K136" s="20">
        <f>COUNTA(K112:K135)</f>
        <v>13</v>
      </c>
      <c r="L136" s="20">
        <f>COUNTA(L112:L135)</f>
        <v>0</v>
      </c>
      <c r="M136" s="20">
        <f>COUNTA(M112:M135)</f>
        <v>0</v>
      </c>
      <c r="N136" s="20">
        <f>COUNTA(M112:M135)-COUNTA(L112:L135)</f>
        <v>0</v>
      </c>
      <c r="O136" s="20">
        <f>COUNTA(O112:O135)</f>
        <v>24</v>
      </c>
      <c r="P136" s="20">
        <f>COUNTA(P112:P135)</f>
        <v>0</v>
      </c>
      <c r="Q136" s="20">
        <f>COUNTA(Q112:Q135)</f>
        <v>0</v>
      </c>
      <c r="R136" s="240"/>
    </row>
    <row r="137" spans="1:18" ht="12.75">
      <c r="A137" s="77" t="s">
        <v>1593</v>
      </c>
      <c r="B137" s="88"/>
      <c r="C137" s="88"/>
      <c r="D137" s="177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176"/>
    </row>
    <row r="138" spans="1:18" ht="12.75">
      <c r="A138" s="314">
        <v>1</v>
      </c>
      <c r="B138" s="314" t="s">
        <v>1432</v>
      </c>
      <c r="C138" s="15" t="s">
        <v>349</v>
      </c>
      <c r="D138" s="15"/>
      <c r="E138" s="15" t="s">
        <v>1594</v>
      </c>
      <c r="F138" s="15" t="s">
        <v>1255</v>
      </c>
      <c r="G138" s="15" t="s">
        <v>1595</v>
      </c>
      <c r="H138" s="34">
        <v>1839586.96</v>
      </c>
      <c r="I138" s="34">
        <v>768149.191</v>
      </c>
      <c r="J138" s="35"/>
      <c r="K138" s="314" t="s">
        <v>668</v>
      </c>
      <c r="L138" s="15"/>
      <c r="M138" s="15"/>
      <c r="N138" s="15"/>
      <c r="O138" s="15" t="s">
        <v>668</v>
      </c>
      <c r="P138" s="15"/>
      <c r="Q138" s="15"/>
      <c r="R138" s="240" t="s">
        <v>1067</v>
      </c>
    </row>
    <row r="139" spans="1:18" ht="12.75">
      <c r="A139" s="315"/>
      <c r="B139" s="315"/>
      <c r="C139" s="15" t="s">
        <v>350</v>
      </c>
      <c r="D139" s="15"/>
      <c r="E139" s="15" t="s">
        <v>1594</v>
      </c>
      <c r="F139" s="15" t="s">
        <v>1255</v>
      </c>
      <c r="G139" s="15" t="s">
        <v>1595</v>
      </c>
      <c r="H139" s="34">
        <v>1839586.96</v>
      </c>
      <c r="I139" s="34">
        <v>768149.191</v>
      </c>
      <c r="J139" s="35"/>
      <c r="K139" s="315"/>
      <c r="L139" s="15"/>
      <c r="M139" s="15"/>
      <c r="N139" s="15"/>
      <c r="O139" s="15" t="s">
        <v>668</v>
      </c>
      <c r="P139" s="15"/>
      <c r="Q139" s="15"/>
      <c r="R139" s="240" t="s">
        <v>1067</v>
      </c>
    </row>
    <row r="140" spans="1:18" ht="12.75">
      <c r="A140" s="314">
        <v>2</v>
      </c>
      <c r="B140" s="314" t="s">
        <v>1438</v>
      </c>
      <c r="C140" s="15" t="s">
        <v>351</v>
      </c>
      <c r="D140" s="15"/>
      <c r="E140" s="15" t="s">
        <v>1596</v>
      </c>
      <c r="F140" s="15" t="s">
        <v>1597</v>
      </c>
      <c r="G140" s="15" t="s">
        <v>1595</v>
      </c>
      <c r="H140" s="34">
        <v>1833581.25</v>
      </c>
      <c r="I140" s="34">
        <v>762810.98</v>
      </c>
      <c r="J140" s="35"/>
      <c r="K140" s="314" t="s">
        <v>668</v>
      </c>
      <c r="L140" s="15"/>
      <c r="M140" s="15"/>
      <c r="N140" s="15"/>
      <c r="O140" s="15" t="s">
        <v>668</v>
      </c>
      <c r="P140" s="15"/>
      <c r="Q140" s="15"/>
      <c r="R140" s="240" t="s">
        <v>1067</v>
      </c>
    </row>
    <row r="141" spans="1:18" ht="12.75">
      <c r="A141" s="315"/>
      <c r="B141" s="315"/>
      <c r="C141" s="15" t="s">
        <v>352</v>
      </c>
      <c r="D141" s="15"/>
      <c r="E141" s="15" t="s">
        <v>1596</v>
      </c>
      <c r="F141" s="15" t="s">
        <v>1597</v>
      </c>
      <c r="G141" s="15" t="s">
        <v>1595</v>
      </c>
      <c r="H141" s="34">
        <v>1833581.25</v>
      </c>
      <c r="I141" s="34">
        <v>762810.98</v>
      </c>
      <c r="J141" s="35"/>
      <c r="K141" s="315"/>
      <c r="L141" s="15"/>
      <c r="M141" s="15"/>
      <c r="N141" s="15"/>
      <c r="O141" s="15" t="s">
        <v>668</v>
      </c>
      <c r="P141" s="15"/>
      <c r="Q141" s="15"/>
      <c r="R141" s="240" t="s">
        <v>1067</v>
      </c>
    </row>
    <row r="142" spans="1:18" ht="12.75">
      <c r="A142" s="314">
        <v>3</v>
      </c>
      <c r="B142" s="314" t="s">
        <v>1444</v>
      </c>
      <c r="C142" s="15" t="s">
        <v>353</v>
      </c>
      <c r="D142" s="15"/>
      <c r="E142" s="15" t="s">
        <v>1598</v>
      </c>
      <c r="F142" s="15" t="s">
        <v>1599</v>
      </c>
      <c r="G142" s="15" t="s">
        <v>1595</v>
      </c>
      <c r="H142" s="34">
        <v>1827067.66</v>
      </c>
      <c r="I142" s="34">
        <v>786223.546</v>
      </c>
      <c r="J142" s="35"/>
      <c r="K142" s="314" t="s">
        <v>668</v>
      </c>
      <c r="L142" s="15"/>
      <c r="M142" s="15"/>
      <c r="N142" s="15"/>
      <c r="O142" s="15" t="s">
        <v>668</v>
      </c>
      <c r="P142" s="15"/>
      <c r="Q142" s="15"/>
      <c r="R142" s="240" t="s">
        <v>1067</v>
      </c>
    </row>
    <row r="143" spans="1:18" ht="12.75">
      <c r="A143" s="315"/>
      <c r="B143" s="315"/>
      <c r="C143" s="15" t="s">
        <v>354</v>
      </c>
      <c r="D143" s="15"/>
      <c r="E143" s="15" t="s">
        <v>1598</v>
      </c>
      <c r="F143" s="15" t="s">
        <v>1599</v>
      </c>
      <c r="G143" s="15" t="s">
        <v>1595</v>
      </c>
      <c r="H143" s="34">
        <v>1827067.66</v>
      </c>
      <c r="I143" s="34">
        <v>786223.546</v>
      </c>
      <c r="J143" s="35"/>
      <c r="K143" s="315"/>
      <c r="L143" s="15"/>
      <c r="M143" s="15"/>
      <c r="N143" s="15"/>
      <c r="O143" s="15" t="s">
        <v>668</v>
      </c>
      <c r="P143" s="15"/>
      <c r="Q143" s="15"/>
      <c r="R143" s="240" t="s">
        <v>1067</v>
      </c>
    </row>
    <row r="144" spans="1:18" ht="12.75">
      <c r="A144" s="314">
        <v>4</v>
      </c>
      <c r="B144" s="314" t="s">
        <v>1447</v>
      </c>
      <c r="C144" s="15" t="s">
        <v>361</v>
      </c>
      <c r="D144" s="15"/>
      <c r="E144" s="15" t="s">
        <v>1600</v>
      </c>
      <c r="F144" s="15" t="s">
        <v>1601</v>
      </c>
      <c r="G144" s="15" t="s">
        <v>1595</v>
      </c>
      <c r="H144" s="36">
        <v>1823362.84</v>
      </c>
      <c r="I144" s="36">
        <v>778942.902</v>
      </c>
      <c r="J144" s="35"/>
      <c r="K144" s="314" t="s">
        <v>668</v>
      </c>
      <c r="L144" s="15"/>
      <c r="M144" s="15"/>
      <c r="N144" s="15"/>
      <c r="O144" s="15" t="s">
        <v>668</v>
      </c>
      <c r="P144" s="15"/>
      <c r="Q144" s="15"/>
      <c r="R144" s="240" t="s">
        <v>1067</v>
      </c>
    </row>
    <row r="145" spans="1:18" ht="12.75">
      <c r="A145" s="315"/>
      <c r="B145" s="315"/>
      <c r="C145" s="15" t="s">
        <v>362</v>
      </c>
      <c r="D145" s="15"/>
      <c r="E145" s="15" t="s">
        <v>1600</v>
      </c>
      <c r="F145" s="15" t="s">
        <v>1601</v>
      </c>
      <c r="G145" s="15" t="s">
        <v>1595</v>
      </c>
      <c r="H145" s="36">
        <v>1823362.84</v>
      </c>
      <c r="I145" s="36">
        <v>778942.902</v>
      </c>
      <c r="J145" s="35"/>
      <c r="K145" s="315"/>
      <c r="L145" s="15"/>
      <c r="M145" s="15"/>
      <c r="N145" s="15"/>
      <c r="O145" s="15" t="s">
        <v>668</v>
      </c>
      <c r="P145" s="15"/>
      <c r="Q145" s="15"/>
      <c r="R145" s="240" t="s">
        <v>1067</v>
      </c>
    </row>
    <row r="146" spans="1:18" s="28" customFormat="1" ht="12.75">
      <c r="A146" s="15">
        <v>5</v>
      </c>
      <c r="B146" s="15" t="s">
        <v>1452</v>
      </c>
      <c r="C146" s="15" t="s">
        <v>363</v>
      </c>
      <c r="D146" s="15"/>
      <c r="E146" s="15" t="s">
        <v>1602</v>
      </c>
      <c r="F146" s="15" t="s">
        <v>705</v>
      </c>
      <c r="G146" s="15" t="s">
        <v>1595</v>
      </c>
      <c r="H146" s="36">
        <v>1818260.01</v>
      </c>
      <c r="I146" s="36">
        <v>775660.693</v>
      </c>
      <c r="J146" s="35"/>
      <c r="K146" s="15" t="s">
        <v>668</v>
      </c>
      <c r="L146" s="15"/>
      <c r="M146" s="15"/>
      <c r="N146" s="15"/>
      <c r="O146" s="15" t="s">
        <v>668</v>
      </c>
      <c r="P146" s="15"/>
      <c r="Q146" s="15"/>
      <c r="R146" s="240" t="s">
        <v>1067</v>
      </c>
    </row>
    <row r="147" spans="1:18" s="28" customFormat="1" ht="12.75">
      <c r="A147" s="314">
        <v>6</v>
      </c>
      <c r="B147" s="314" t="s">
        <v>1456</v>
      </c>
      <c r="C147" s="15" t="s">
        <v>359</v>
      </c>
      <c r="D147" s="15"/>
      <c r="E147" s="15" t="s">
        <v>1603</v>
      </c>
      <c r="F147" s="15" t="s">
        <v>1599</v>
      </c>
      <c r="G147" s="15" t="s">
        <v>1595</v>
      </c>
      <c r="H147" s="36">
        <v>1817021.15</v>
      </c>
      <c r="I147" s="36">
        <v>801572.575</v>
      </c>
      <c r="J147" s="35"/>
      <c r="K147" s="314" t="s">
        <v>668</v>
      </c>
      <c r="L147" s="15"/>
      <c r="M147" s="15"/>
      <c r="N147" s="15"/>
      <c r="O147" s="15" t="s">
        <v>668</v>
      </c>
      <c r="P147" s="15"/>
      <c r="Q147" s="15"/>
      <c r="R147" s="240" t="s">
        <v>1067</v>
      </c>
    </row>
    <row r="148" spans="1:18" s="28" customFormat="1" ht="15" customHeight="1">
      <c r="A148" s="315"/>
      <c r="B148" s="315"/>
      <c r="C148" s="15" t="s">
        <v>360</v>
      </c>
      <c r="D148" s="15"/>
      <c r="E148" s="15" t="s">
        <v>1603</v>
      </c>
      <c r="F148" s="15" t="s">
        <v>1599</v>
      </c>
      <c r="G148" s="15" t="s">
        <v>1595</v>
      </c>
      <c r="H148" s="36">
        <v>1817021.15</v>
      </c>
      <c r="I148" s="36">
        <v>801572.575</v>
      </c>
      <c r="J148" s="35"/>
      <c r="K148" s="315"/>
      <c r="L148" s="15"/>
      <c r="M148" s="15"/>
      <c r="N148" s="15"/>
      <c r="O148" s="15" t="s">
        <v>668</v>
      </c>
      <c r="P148" s="15"/>
      <c r="Q148" s="15"/>
      <c r="R148" s="240" t="s">
        <v>1067</v>
      </c>
    </row>
    <row r="149" spans="1:18" ht="15" customHeight="1">
      <c r="A149" s="314">
        <v>7</v>
      </c>
      <c r="B149" s="314" t="s">
        <v>1461</v>
      </c>
      <c r="C149" s="15" t="s">
        <v>358</v>
      </c>
      <c r="D149" s="15"/>
      <c r="E149" s="15" t="s">
        <v>1604</v>
      </c>
      <c r="F149" s="15" t="s">
        <v>1605</v>
      </c>
      <c r="G149" s="15" t="s">
        <v>1595</v>
      </c>
      <c r="H149" s="36">
        <v>1811552.54</v>
      </c>
      <c r="I149" s="36">
        <v>792704.656</v>
      </c>
      <c r="J149" s="35"/>
      <c r="K149" s="314" t="s">
        <v>668</v>
      </c>
      <c r="L149" s="15"/>
      <c r="M149" s="15"/>
      <c r="N149" s="15"/>
      <c r="O149" s="15" t="s">
        <v>668</v>
      </c>
      <c r="P149" s="15"/>
      <c r="Q149" s="15"/>
      <c r="R149" s="240" t="s">
        <v>1067</v>
      </c>
    </row>
    <row r="150" spans="1:18" ht="15" customHeight="1">
      <c r="A150" s="315"/>
      <c r="B150" s="315"/>
      <c r="C150" s="15" t="s">
        <v>357</v>
      </c>
      <c r="D150" s="15"/>
      <c r="E150" s="15" t="s">
        <v>1604</v>
      </c>
      <c r="F150" s="15" t="s">
        <v>1605</v>
      </c>
      <c r="G150" s="15" t="s">
        <v>1595</v>
      </c>
      <c r="H150" s="36">
        <v>1811552.54</v>
      </c>
      <c r="I150" s="36">
        <v>792704.656</v>
      </c>
      <c r="J150" s="35"/>
      <c r="K150" s="315"/>
      <c r="L150" s="15"/>
      <c r="M150" s="15"/>
      <c r="N150" s="15"/>
      <c r="O150" s="15" t="s">
        <v>668</v>
      </c>
      <c r="P150" s="15"/>
      <c r="Q150" s="15"/>
      <c r="R150" s="240" t="s">
        <v>1067</v>
      </c>
    </row>
    <row r="151" spans="1:18" ht="15" customHeight="1">
      <c r="A151" s="314">
        <v>8</v>
      </c>
      <c r="B151" s="314" t="s">
        <v>1465</v>
      </c>
      <c r="C151" s="15" t="s">
        <v>355</v>
      </c>
      <c r="D151" s="15"/>
      <c r="E151" s="15" t="s">
        <v>1369</v>
      </c>
      <c r="F151" s="15" t="s">
        <v>1605</v>
      </c>
      <c r="G151" s="15" t="s">
        <v>1595</v>
      </c>
      <c r="H151" s="34">
        <v>1803007.46697</v>
      </c>
      <c r="I151" s="34">
        <v>818055.978966</v>
      </c>
      <c r="J151" s="35"/>
      <c r="K151" s="314" t="s">
        <v>668</v>
      </c>
      <c r="L151" s="15"/>
      <c r="M151" s="15"/>
      <c r="N151" s="15"/>
      <c r="O151" s="15" t="s">
        <v>668</v>
      </c>
      <c r="P151" s="15"/>
      <c r="Q151" s="15"/>
      <c r="R151" s="240" t="s">
        <v>1067</v>
      </c>
    </row>
    <row r="152" spans="1:18" ht="15" customHeight="1">
      <c r="A152" s="315"/>
      <c r="B152" s="315"/>
      <c r="C152" s="15" t="s">
        <v>356</v>
      </c>
      <c r="D152" s="15"/>
      <c r="E152" s="15" t="s">
        <v>1369</v>
      </c>
      <c r="F152" s="15" t="s">
        <v>1605</v>
      </c>
      <c r="G152" s="15" t="s">
        <v>1595</v>
      </c>
      <c r="H152" s="34">
        <v>1803007.46697</v>
      </c>
      <c r="I152" s="34">
        <v>818055.978966</v>
      </c>
      <c r="J152" s="35"/>
      <c r="K152" s="315"/>
      <c r="L152" s="15"/>
      <c r="M152" s="15"/>
      <c r="N152" s="15"/>
      <c r="O152" s="15" t="s">
        <v>668</v>
      </c>
      <c r="P152" s="15"/>
      <c r="Q152" s="15"/>
      <c r="R152" s="240" t="s">
        <v>1067</v>
      </c>
    </row>
    <row r="153" spans="1:18" ht="15" customHeight="1">
      <c r="A153" s="15">
        <v>9</v>
      </c>
      <c r="B153" s="15" t="s">
        <v>1470</v>
      </c>
      <c r="C153" s="15" t="s">
        <v>364</v>
      </c>
      <c r="D153" s="15"/>
      <c r="E153" s="15" t="s">
        <v>1606</v>
      </c>
      <c r="F153" s="15" t="s">
        <v>1605</v>
      </c>
      <c r="G153" s="15" t="s">
        <v>1595</v>
      </c>
      <c r="H153" s="34">
        <v>1799573.92</v>
      </c>
      <c r="I153" s="34">
        <v>806423.539</v>
      </c>
      <c r="J153" s="35"/>
      <c r="K153" s="15" t="s">
        <v>668</v>
      </c>
      <c r="L153" s="15"/>
      <c r="M153" s="15"/>
      <c r="N153" s="15"/>
      <c r="O153" s="15" t="s">
        <v>668</v>
      </c>
      <c r="P153" s="15"/>
      <c r="Q153" s="15"/>
      <c r="R153" s="240" t="s">
        <v>1067</v>
      </c>
    </row>
    <row r="154" spans="1:18" ht="15" customHeight="1">
      <c r="A154" s="20" t="s">
        <v>923</v>
      </c>
      <c r="B154" s="20">
        <f>COUNTA(B138:B153)</f>
        <v>9</v>
      </c>
      <c r="C154" s="20">
        <f>COUNTA(C138:C153)</f>
        <v>16</v>
      </c>
      <c r="D154" s="20"/>
      <c r="E154" s="15"/>
      <c r="F154" s="15"/>
      <c r="G154" s="15"/>
      <c r="H154" s="36"/>
      <c r="I154" s="36"/>
      <c r="J154" s="35"/>
      <c r="K154" s="20">
        <f>COUNTA(K138:K153)</f>
        <v>9</v>
      </c>
      <c r="L154" s="20">
        <f>COUNTA(L138:L153)</f>
        <v>0</v>
      </c>
      <c r="M154" s="20">
        <f>COUNTA(M138:M153)</f>
        <v>0</v>
      </c>
      <c r="N154" s="20">
        <f>COUNTA(M138:M153)-COUNTA(L138:L153)</f>
        <v>0</v>
      </c>
      <c r="O154" s="20">
        <f>COUNTA(O138:O153)</f>
        <v>16</v>
      </c>
      <c r="P154" s="20">
        <f>COUNTA(P138:P153)</f>
        <v>0</v>
      </c>
      <c r="Q154" s="20">
        <f>COUNTA(Q138:Q153)</f>
        <v>0</v>
      </c>
      <c r="R154" s="240"/>
    </row>
    <row r="155" spans="1:18" ht="14.25" customHeight="1">
      <c r="A155" s="91" t="s">
        <v>1607</v>
      </c>
      <c r="B155" s="92"/>
      <c r="C155" s="92"/>
      <c r="D155" s="177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176"/>
    </row>
    <row r="156" spans="1:18" s="28" customFormat="1" ht="15" customHeight="1">
      <c r="A156" s="77" t="s">
        <v>1608</v>
      </c>
      <c r="B156" s="88"/>
      <c r="C156" s="88"/>
      <c r="D156" s="177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76"/>
    </row>
    <row r="157" spans="1:18" ht="12.75">
      <c r="A157" s="313">
        <v>1</v>
      </c>
      <c r="B157" s="313" t="s">
        <v>1432</v>
      </c>
      <c r="C157" s="23" t="s">
        <v>1609</v>
      </c>
      <c r="D157" s="15" t="s">
        <v>1434</v>
      </c>
      <c r="E157" s="15" t="s">
        <v>1610</v>
      </c>
      <c r="F157" s="15" t="s">
        <v>1611</v>
      </c>
      <c r="G157" s="15" t="s">
        <v>699</v>
      </c>
      <c r="H157" s="29">
        <v>2022608.8</v>
      </c>
      <c r="I157" s="29">
        <v>567270.13</v>
      </c>
      <c r="J157" s="30">
        <v>7.397</v>
      </c>
      <c r="K157" s="313" t="s">
        <v>668</v>
      </c>
      <c r="L157" s="38"/>
      <c r="M157" s="15" t="s">
        <v>668</v>
      </c>
      <c r="N157" s="38"/>
      <c r="O157" s="38"/>
      <c r="P157" s="38"/>
      <c r="Q157" s="38"/>
      <c r="R157" s="240" t="s">
        <v>707</v>
      </c>
    </row>
    <row r="158" spans="1:18" ht="12.75">
      <c r="A158" s="313"/>
      <c r="B158" s="313"/>
      <c r="C158" s="23" t="s">
        <v>1612</v>
      </c>
      <c r="D158" s="15" t="s">
        <v>1541</v>
      </c>
      <c r="E158" s="15" t="s">
        <v>1610</v>
      </c>
      <c r="F158" s="15" t="s">
        <v>1611</v>
      </c>
      <c r="G158" s="15" t="s">
        <v>699</v>
      </c>
      <c r="H158" s="29">
        <v>2022608.8</v>
      </c>
      <c r="I158" s="29">
        <v>567270.13</v>
      </c>
      <c r="J158" s="30">
        <v>7.397</v>
      </c>
      <c r="K158" s="313"/>
      <c r="L158" s="38"/>
      <c r="M158" s="15" t="s">
        <v>668</v>
      </c>
      <c r="N158" s="38"/>
      <c r="O158" s="38"/>
      <c r="P158" s="38"/>
      <c r="Q158" s="38"/>
      <c r="R158" s="240" t="s">
        <v>707</v>
      </c>
    </row>
    <row r="159" spans="1:18" ht="12.75">
      <c r="A159" s="313">
        <v>2</v>
      </c>
      <c r="B159" s="313" t="s">
        <v>1438</v>
      </c>
      <c r="C159" s="23" t="s">
        <v>1613</v>
      </c>
      <c r="D159" s="15" t="s">
        <v>1434</v>
      </c>
      <c r="E159" s="15" t="s">
        <v>1601</v>
      </c>
      <c r="F159" s="15" t="s">
        <v>1611</v>
      </c>
      <c r="G159" s="15" t="s">
        <v>699</v>
      </c>
      <c r="H159" s="29">
        <v>2016163.8</v>
      </c>
      <c r="I159" s="29">
        <v>573404.85</v>
      </c>
      <c r="J159" s="30">
        <v>11.678</v>
      </c>
      <c r="K159" s="313" t="s">
        <v>668</v>
      </c>
      <c r="L159" s="38"/>
      <c r="M159" s="15" t="s">
        <v>668</v>
      </c>
      <c r="N159" s="38"/>
      <c r="O159" s="38"/>
      <c r="P159" s="38"/>
      <c r="Q159" s="38"/>
      <c r="R159" s="240" t="s">
        <v>707</v>
      </c>
    </row>
    <row r="160" spans="1:18" ht="12.75">
      <c r="A160" s="313"/>
      <c r="B160" s="313"/>
      <c r="C160" s="23" t="s">
        <v>1614</v>
      </c>
      <c r="D160" s="15" t="s">
        <v>1541</v>
      </c>
      <c r="E160" s="15" t="s">
        <v>1601</v>
      </c>
      <c r="F160" s="15" t="s">
        <v>1611</v>
      </c>
      <c r="G160" s="15" t="s">
        <v>699</v>
      </c>
      <c r="H160" s="29">
        <v>2016163.8</v>
      </c>
      <c r="I160" s="29">
        <v>573404.85</v>
      </c>
      <c r="J160" s="30">
        <v>11.678</v>
      </c>
      <c r="K160" s="313"/>
      <c r="L160" s="38"/>
      <c r="M160" s="15" t="s">
        <v>668</v>
      </c>
      <c r="N160" s="38"/>
      <c r="O160" s="38"/>
      <c r="P160" s="38"/>
      <c r="Q160" s="38"/>
      <c r="R160" s="240" t="s">
        <v>707</v>
      </c>
    </row>
    <row r="161" spans="1:18" ht="12.75">
      <c r="A161" s="313">
        <v>3</v>
      </c>
      <c r="B161" s="313" t="s">
        <v>1444</v>
      </c>
      <c r="C161" s="23" t="s">
        <v>1615</v>
      </c>
      <c r="D161" s="15" t="s">
        <v>1434</v>
      </c>
      <c r="E161" s="15" t="s">
        <v>1616</v>
      </c>
      <c r="F161" s="15" t="s">
        <v>1611</v>
      </c>
      <c r="G161" s="15" t="s">
        <v>699</v>
      </c>
      <c r="H161" s="29">
        <v>2008551.6</v>
      </c>
      <c r="I161" s="29">
        <v>574630.56</v>
      </c>
      <c r="J161" s="30">
        <v>16.456</v>
      </c>
      <c r="K161" s="313" t="s">
        <v>668</v>
      </c>
      <c r="L161" s="38"/>
      <c r="M161" s="15" t="s">
        <v>668</v>
      </c>
      <c r="N161" s="38"/>
      <c r="O161" s="38"/>
      <c r="P161" s="38"/>
      <c r="Q161" s="38"/>
      <c r="R161" s="240" t="s">
        <v>707</v>
      </c>
    </row>
    <row r="162" spans="1:18" ht="12.75">
      <c r="A162" s="313"/>
      <c r="B162" s="313"/>
      <c r="C162" s="23" t="s">
        <v>1617</v>
      </c>
      <c r="D162" s="15" t="s">
        <v>1541</v>
      </c>
      <c r="E162" s="15" t="s">
        <v>1616</v>
      </c>
      <c r="F162" s="15" t="s">
        <v>1611</v>
      </c>
      <c r="G162" s="15" t="s">
        <v>699</v>
      </c>
      <c r="H162" s="29">
        <v>2008551.6</v>
      </c>
      <c r="I162" s="29">
        <v>574630.56</v>
      </c>
      <c r="J162" s="30">
        <v>16.456</v>
      </c>
      <c r="K162" s="313"/>
      <c r="L162" s="38"/>
      <c r="M162" s="15" t="s">
        <v>668</v>
      </c>
      <c r="N162" s="38"/>
      <c r="O162" s="38"/>
      <c r="P162" s="38"/>
      <c r="Q162" s="38"/>
      <c r="R162" s="240" t="s">
        <v>707</v>
      </c>
    </row>
    <row r="163" spans="1:18" ht="12.75">
      <c r="A163" s="313">
        <v>4</v>
      </c>
      <c r="B163" s="313" t="s">
        <v>1447</v>
      </c>
      <c r="C163" s="23" t="s">
        <v>1618</v>
      </c>
      <c r="D163" s="15" t="s">
        <v>1434</v>
      </c>
      <c r="E163" s="15" t="s">
        <v>1619</v>
      </c>
      <c r="F163" s="15" t="s">
        <v>1611</v>
      </c>
      <c r="G163" s="15" t="s">
        <v>699</v>
      </c>
      <c r="H163" s="29">
        <v>2004453.7</v>
      </c>
      <c r="I163" s="29">
        <v>580082.37</v>
      </c>
      <c r="J163" s="30">
        <v>18.272</v>
      </c>
      <c r="K163" s="313" t="s">
        <v>668</v>
      </c>
      <c r="L163" s="38"/>
      <c r="M163" s="15" t="s">
        <v>668</v>
      </c>
      <c r="N163" s="38"/>
      <c r="O163" s="38"/>
      <c r="P163" s="38"/>
      <c r="Q163" s="38"/>
      <c r="R163" s="240" t="s">
        <v>707</v>
      </c>
    </row>
    <row r="164" spans="1:18" ht="12.75">
      <c r="A164" s="313"/>
      <c r="B164" s="313"/>
      <c r="C164" s="23" t="s">
        <v>1620</v>
      </c>
      <c r="D164" s="15" t="s">
        <v>1541</v>
      </c>
      <c r="E164" s="15" t="s">
        <v>1619</v>
      </c>
      <c r="F164" s="15" t="s">
        <v>1611</v>
      </c>
      <c r="G164" s="15" t="s">
        <v>699</v>
      </c>
      <c r="H164" s="29">
        <v>2004453.7</v>
      </c>
      <c r="I164" s="29">
        <v>580082.37</v>
      </c>
      <c r="J164" s="30">
        <v>18.272</v>
      </c>
      <c r="K164" s="313"/>
      <c r="L164" s="38"/>
      <c r="M164" s="15" t="s">
        <v>668</v>
      </c>
      <c r="N164" s="38"/>
      <c r="O164" s="38"/>
      <c r="P164" s="38"/>
      <c r="Q164" s="38"/>
      <c r="R164" s="240" t="s">
        <v>707</v>
      </c>
    </row>
    <row r="165" spans="1:18" ht="12.75">
      <c r="A165" s="313">
        <v>5</v>
      </c>
      <c r="B165" s="313" t="s">
        <v>1452</v>
      </c>
      <c r="C165" s="23" t="s">
        <v>1621</v>
      </c>
      <c r="D165" s="15" t="s">
        <v>1434</v>
      </c>
      <c r="E165" s="15" t="s">
        <v>1622</v>
      </c>
      <c r="F165" s="15" t="s">
        <v>1611</v>
      </c>
      <c r="G165" s="15" t="s">
        <v>699</v>
      </c>
      <c r="H165" s="29">
        <v>2000941.2</v>
      </c>
      <c r="I165" s="29">
        <v>584335.36</v>
      </c>
      <c r="J165" s="30">
        <v>22.788</v>
      </c>
      <c r="K165" s="313" t="s">
        <v>668</v>
      </c>
      <c r="L165" s="38"/>
      <c r="M165" s="15" t="s">
        <v>668</v>
      </c>
      <c r="N165" s="38"/>
      <c r="O165" s="38"/>
      <c r="P165" s="38"/>
      <c r="Q165" s="38"/>
      <c r="R165" s="240" t="s">
        <v>707</v>
      </c>
    </row>
    <row r="166" spans="1:18" ht="12.75">
      <c r="A166" s="313"/>
      <c r="B166" s="313"/>
      <c r="C166" s="23" t="s">
        <v>1623</v>
      </c>
      <c r="D166" s="15" t="s">
        <v>1541</v>
      </c>
      <c r="E166" s="15" t="s">
        <v>1622</v>
      </c>
      <c r="F166" s="15" t="s">
        <v>1611</v>
      </c>
      <c r="G166" s="15" t="s">
        <v>699</v>
      </c>
      <c r="H166" s="29">
        <v>2000941.2</v>
      </c>
      <c r="I166" s="29">
        <v>584335.36</v>
      </c>
      <c r="J166" s="30">
        <v>22.788</v>
      </c>
      <c r="K166" s="313"/>
      <c r="L166" s="38"/>
      <c r="M166" s="15" t="s">
        <v>668</v>
      </c>
      <c r="N166" s="38"/>
      <c r="O166" s="38"/>
      <c r="P166" s="38"/>
      <c r="Q166" s="38"/>
      <c r="R166" s="240" t="s">
        <v>707</v>
      </c>
    </row>
    <row r="167" spans="1:18" ht="13.5">
      <c r="A167" s="20" t="s">
        <v>923</v>
      </c>
      <c r="B167" s="20">
        <f>COUNTA(B157:B166)</f>
        <v>5</v>
      </c>
      <c r="C167" s="20">
        <f>COUNTA(C157:C166)</f>
        <v>10</v>
      </c>
      <c r="D167" s="20"/>
      <c r="E167" s="15"/>
      <c r="F167" s="15"/>
      <c r="G167" s="15"/>
      <c r="H167" s="36"/>
      <c r="I167" s="36"/>
      <c r="J167" s="35"/>
      <c r="K167" s="20">
        <f>COUNTA(K157:K166)</f>
        <v>5</v>
      </c>
      <c r="L167" s="20">
        <f>COUNTA(L157:L166)</f>
        <v>0</v>
      </c>
      <c r="M167" s="20">
        <f>COUNTA(M157:M166)</f>
        <v>10</v>
      </c>
      <c r="N167" s="121">
        <f>COUNTA(M157:M166)-COUNTA(L157:L166)</f>
        <v>10</v>
      </c>
      <c r="O167" s="20">
        <f>COUNTA(O157:O166)</f>
        <v>0</v>
      </c>
      <c r="P167" s="20">
        <f>COUNTA(P157:P166)</f>
        <v>0</v>
      </c>
      <c r="Q167" s="20">
        <f>COUNTA(Q157:Q166)</f>
        <v>0</v>
      </c>
      <c r="R167" s="240"/>
    </row>
    <row r="168" spans="1:18" ht="12.75">
      <c r="A168" s="77" t="s">
        <v>1624</v>
      </c>
      <c r="B168" s="88"/>
      <c r="C168" s="88"/>
      <c r="D168" s="177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176"/>
    </row>
    <row r="169" spans="1:18" ht="12.75">
      <c r="A169" s="314">
        <v>1</v>
      </c>
      <c r="B169" s="314" t="s">
        <v>1432</v>
      </c>
      <c r="C169" s="23" t="s">
        <v>365</v>
      </c>
      <c r="D169" s="15"/>
      <c r="E169" s="15" t="s">
        <v>1625</v>
      </c>
      <c r="F169" s="15" t="s">
        <v>1626</v>
      </c>
      <c r="G169" s="15" t="s">
        <v>699</v>
      </c>
      <c r="H169" s="34">
        <v>2050309.36</v>
      </c>
      <c r="I169" s="34">
        <v>552321.143</v>
      </c>
      <c r="J169" s="35"/>
      <c r="K169" s="314" t="s">
        <v>668</v>
      </c>
      <c r="L169" s="38"/>
      <c r="M169" s="38"/>
      <c r="N169" s="38"/>
      <c r="O169" s="15" t="s">
        <v>668</v>
      </c>
      <c r="P169" s="38"/>
      <c r="Q169" s="38"/>
      <c r="R169" s="240" t="s">
        <v>1067</v>
      </c>
    </row>
    <row r="170" spans="1:18" ht="12.75">
      <c r="A170" s="315"/>
      <c r="B170" s="315"/>
      <c r="C170" s="23" t="s">
        <v>366</v>
      </c>
      <c r="D170" s="15"/>
      <c r="E170" s="15" t="s">
        <v>1625</v>
      </c>
      <c r="F170" s="15" t="s">
        <v>1626</v>
      </c>
      <c r="G170" s="15" t="s">
        <v>699</v>
      </c>
      <c r="H170" s="34">
        <v>2050309.36</v>
      </c>
      <c r="I170" s="34">
        <v>552321.143</v>
      </c>
      <c r="J170" s="35"/>
      <c r="K170" s="315"/>
      <c r="L170" s="38"/>
      <c r="M170" s="38"/>
      <c r="N170" s="38"/>
      <c r="O170" s="15" t="s">
        <v>668</v>
      </c>
      <c r="P170" s="38"/>
      <c r="Q170" s="38"/>
      <c r="R170" s="240" t="s">
        <v>1067</v>
      </c>
    </row>
    <row r="171" spans="1:18" ht="12.75">
      <c r="A171" s="314">
        <v>2</v>
      </c>
      <c r="B171" s="314" t="s">
        <v>1438</v>
      </c>
      <c r="C171" s="23" t="s">
        <v>367</v>
      </c>
      <c r="D171" s="15"/>
      <c r="E171" s="15" t="s">
        <v>1627</v>
      </c>
      <c r="F171" s="15" t="s">
        <v>1626</v>
      </c>
      <c r="G171" s="15" t="s">
        <v>699</v>
      </c>
      <c r="H171" s="34">
        <v>2047144.90118</v>
      </c>
      <c r="I171" s="34">
        <v>544269.299926999</v>
      </c>
      <c r="J171" s="35"/>
      <c r="K171" s="314" t="s">
        <v>668</v>
      </c>
      <c r="L171" s="38"/>
      <c r="M171" s="38"/>
      <c r="N171" s="38"/>
      <c r="O171" s="15" t="s">
        <v>668</v>
      </c>
      <c r="P171" s="38"/>
      <c r="Q171" s="38"/>
      <c r="R171" s="240" t="s">
        <v>1067</v>
      </c>
    </row>
    <row r="172" spans="1:18" ht="12.75">
      <c r="A172" s="315"/>
      <c r="B172" s="315"/>
      <c r="C172" s="23" t="s">
        <v>368</v>
      </c>
      <c r="D172" s="15"/>
      <c r="E172" s="15" t="s">
        <v>1627</v>
      </c>
      <c r="F172" s="15" t="s">
        <v>1626</v>
      </c>
      <c r="G172" s="15" t="s">
        <v>699</v>
      </c>
      <c r="H172" s="34">
        <v>2047144.90118</v>
      </c>
      <c r="I172" s="34">
        <v>544269.299926999</v>
      </c>
      <c r="J172" s="35"/>
      <c r="K172" s="315"/>
      <c r="L172" s="38"/>
      <c r="M172" s="38"/>
      <c r="N172" s="38"/>
      <c r="O172" s="15" t="s">
        <v>668</v>
      </c>
      <c r="P172" s="38"/>
      <c r="Q172" s="38"/>
      <c r="R172" s="240" t="s">
        <v>1067</v>
      </c>
    </row>
    <row r="173" spans="1:18" ht="12.75">
      <c r="A173" s="15">
        <v>3</v>
      </c>
      <c r="B173" s="15" t="s">
        <v>1444</v>
      </c>
      <c r="C173" s="23" t="s">
        <v>371</v>
      </c>
      <c r="D173" s="15"/>
      <c r="E173" s="15" t="s">
        <v>1628</v>
      </c>
      <c r="F173" s="15" t="s">
        <v>1626</v>
      </c>
      <c r="G173" s="15" t="s">
        <v>699</v>
      </c>
      <c r="H173" s="34">
        <v>2045673.14</v>
      </c>
      <c r="I173" s="34">
        <v>537193.194</v>
      </c>
      <c r="J173" s="35"/>
      <c r="K173" s="15" t="s">
        <v>668</v>
      </c>
      <c r="L173" s="38"/>
      <c r="M173" s="38"/>
      <c r="N173" s="38"/>
      <c r="O173" s="15" t="s">
        <v>668</v>
      </c>
      <c r="P173" s="38"/>
      <c r="Q173" s="38"/>
      <c r="R173" s="240" t="s">
        <v>1067</v>
      </c>
    </row>
    <row r="174" spans="1:18" ht="12.75">
      <c r="A174" s="15">
        <v>4</v>
      </c>
      <c r="B174" s="15" t="s">
        <v>1447</v>
      </c>
      <c r="C174" s="23" t="s">
        <v>372</v>
      </c>
      <c r="D174" s="15"/>
      <c r="E174" s="15" t="s">
        <v>1629</v>
      </c>
      <c r="F174" s="15" t="s">
        <v>1626</v>
      </c>
      <c r="G174" s="15" t="s">
        <v>699</v>
      </c>
      <c r="H174" s="34">
        <v>2056534</v>
      </c>
      <c r="I174" s="34">
        <v>549306.636</v>
      </c>
      <c r="J174" s="35"/>
      <c r="K174" s="15" t="s">
        <v>668</v>
      </c>
      <c r="L174" s="38"/>
      <c r="M174" s="38"/>
      <c r="N174" s="38"/>
      <c r="O174" s="15" t="s">
        <v>668</v>
      </c>
      <c r="P174" s="38"/>
      <c r="Q174" s="38"/>
      <c r="R174" s="240" t="s">
        <v>1067</v>
      </c>
    </row>
    <row r="175" spans="1:18" ht="12.75">
      <c r="A175" s="314">
        <v>5</v>
      </c>
      <c r="B175" s="314" t="s">
        <v>1452</v>
      </c>
      <c r="C175" s="23" t="s">
        <v>369</v>
      </c>
      <c r="D175" s="15"/>
      <c r="E175" s="15" t="s">
        <v>1630</v>
      </c>
      <c r="F175" s="15" t="s">
        <v>1631</v>
      </c>
      <c r="G175" s="15" t="s">
        <v>699</v>
      </c>
      <c r="H175" s="34">
        <v>2038861.82</v>
      </c>
      <c r="I175" s="34">
        <v>558437.02</v>
      </c>
      <c r="J175" s="35"/>
      <c r="K175" s="314" t="s">
        <v>668</v>
      </c>
      <c r="L175" s="38"/>
      <c r="M175" s="38"/>
      <c r="N175" s="38"/>
      <c r="O175" s="15" t="s">
        <v>668</v>
      </c>
      <c r="P175" s="38"/>
      <c r="Q175" s="38"/>
      <c r="R175" s="240" t="s">
        <v>1067</v>
      </c>
    </row>
    <row r="176" spans="1:18" ht="12.75">
      <c r="A176" s="315"/>
      <c r="B176" s="315"/>
      <c r="C176" s="23" t="s">
        <v>370</v>
      </c>
      <c r="D176" s="15"/>
      <c r="E176" s="15" t="s">
        <v>1630</v>
      </c>
      <c r="F176" s="15" t="s">
        <v>1631</v>
      </c>
      <c r="G176" s="15" t="s">
        <v>699</v>
      </c>
      <c r="H176" s="34">
        <v>2038861.82</v>
      </c>
      <c r="I176" s="34">
        <v>558437.02</v>
      </c>
      <c r="J176" s="35"/>
      <c r="K176" s="315"/>
      <c r="L176" s="38"/>
      <c r="M176" s="38"/>
      <c r="N176" s="38"/>
      <c r="O176" s="15" t="s">
        <v>668</v>
      </c>
      <c r="P176" s="38"/>
      <c r="Q176" s="38"/>
      <c r="R176" s="240" t="s">
        <v>1067</v>
      </c>
    </row>
    <row r="177" spans="1:18" ht="13.5">
      <c r="A177" s="20" t="s">
        <v>923</v>
      </c>
      <c r="B177" s="20">
        <f>COUNTA(B169:B176)</f>
        <v>5</v>
      </c>
      <c r="C177" s="20">
        <f>COUNTA(C169:C176)</f>
        <v>8</v>
      </c>
      <c r="D177" s="20"/>
      <c r="E177" s="15"/>
      <c r="F177" s="15"/>
      <c r="G177" s="15"/>
      <c r="H177" s="36"/>
      <c r="I177" s="36"/>
      <c r="J177" s="35"/>
      <c r="K177" s="20">
        <f>COUNTA(K169:K176)</f>
        <v>5</v>
      </c>
      <c r="L177" s="20">
        <f>COUNTA(L169:L176)</f>
        <v>0</v>
      </c>
      <c r="M177" s="20">
        <f>COUNTA(M169:M176)</f>
        <v>0</v>
      </c>
      <c r="N177" s="121">
        <f>COUNTA(M169:M175)-COUNTA(L169:L175)</f>
        <v>0</v>
      </c>
      <c r="O177" s="20">
        <f>COUNTA(O169:O176)</f>
        <v>8</v>
      </c>
      <c r="P177" s="20">
        <f>COUNTA(P169:P176)</f>
        <v>0</v>
      </c>
      <c r="Q177" s="20">
        <f>COUNTA(Q169:Q176)</f>
        <v>0</v>
      </c>
      <c r="R177" s="240"/>
    </row>
    <row r="178" spans="1:18" ht="12.75">
      <c r="A178" s="77" t="s">
        <v>1632</v>
      </c>
      <c r="B178" s="88"/>
      <c r="C178" s="88"/>
      <c r="D178" s="177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176"/>
    </row>
    <row r="179" spans="1:18" ht="12.75">
      <c r="A179" s="314">
        <v>1</v>
      </c>
      <c r="B179" s="314" t="s">
        <v>1432</v>
      </c>
      <c r="C179" s="23" t="s">
        <v>373</v>
      </c>
      <c r="D179" s="15"/>
      <c r="E179" s="15" t="s">
        <v>1633</v>
      </c>
      <c r="F179" s="15" t="s">
        <v>1634</v>
      </c>
      <c r="G179" s="15" t="s">
        <v>698</v>
      </c>
      <c r="H179" s="34">
        <v>2138666.98</v>
      </c>
      <c r="I179" s="34">
        <v>543282.519</v>
      </c>
      <c r="J179" s="35"/>
      <c r="K179" s="314" t="s">
        <v>668</v>
      </c>
      <c r="L179" s="38"/>
      <c r="M179" s="38"/>
      <c r="N179" s="38"/>
      <c r="O179" s="15" t="s">
        <v>668</v>
      </c>
      <c r="P179" s="38"/>
      <c r="Q179" s="38"/>
      <c r="R179" s="240" t="s">
        <v>1067</v>
      </c>
    </row>
    <row r="180" spans="1:18" ht="12.75">
      <c r="A180" s="315"/>
      <c r="B180" s="315"/>
      <c r="C180" s="23" t="s">
        <v>374</v>
      </c>
      <c r="D180" s="15"/>
      <c r="E180" s="15" t="s">
        <v>1633</v>
      </c>
      <c r="F180" s="15" t="s">
        <v>1634</v>
      </c>
      <c r="G180" s="15" t="s">
        <v>698</v>
      </c>
      <c r="H180" s="34">
        <v>2138666.98</v>
      </c>
      <c r="I180" s="34">
        <v>543282.519</v>
      </c>
      <c r="J180" s="35"/>
      <c r="K180" s="315"/>
      <c r="L180" s="38"/>
      <c r="M180" s="38"/>
      <c r="N180" s="38"/>
      <c r="O180" s="15" t="s">
        <v>668</v>
      </c>
      <c r="P180" s="38"/>
      <c r="Q180" s="38"/>
      <c r="R180" s="240" t="s">
        <v>1067</v>
      </c>
    </row>
    <row r="181" spans="1:18" ht="12.75">
      <c r="A181" s="15">
        <v>2</v>
      </c>
      <c r="B181" s="15" t="s">
        <v>1438</v>
      </c>
      <c r="C181" s="23" t="s">
        <v>375</v>
      </c>
      <c r="D181" s="15"/>
      <c r="E181" s="15" t="s">
        <v>1635</v>
      </c>
      <c r="F181" s="15" t="s">
        <v>1636</v>
      </c>
      <c r="G181" s="15" t="s">
        <v>698</v>
      </c>
      <c r="H181" s="34">
        <v>2146222.82</v>
      </c>
      <c r="I181" s="34">
        <v>529722.178</v>
      </c>
      <c r="J181" s="35"/>
      <c r="K181" s="15" t="s">
        <v>668</v>
      </c>
      <c r="L181" s="38"/>
      <c r="M181" s="38"/>
      <c r="N181" s="38"/>
      <c r="O181" s="15" t="s">
        <v>668</v>
      </c>
      <c r="P181" s="38"/>
      <c r="Q181" s="38"/>
      <c r="R181" s="240" t="s">
        <v>1067</v>
      </c>
    </row>
    <row r="182" spans="1:18" ht="12.75">
      <c r="A182" s="314">
        <v>3</v>
      </c>
      <c r="B182" s="314" t="s">
        <v>1444</v>
      </c>
      <c r="C182" s="23" t="s">
        <v>380</v>
      </c>
      <c r="D182" s="15"/>
      <c r="E182" s="15" t="s">
        <v>1637</v>
      </c>
      <c r="F182" s="15" t="s">
        <v>1636</v>
      </c>
      <c r="G182" s="15" t="s">
        <v>698</v>
      </c>
      <c r="H182" s="34">
        <v>2144941.49</v>
      </c>
      <c r="I182" s="34">
        <v>515751.17</v>
      </c>
      <c r="J182" s="35"/>
      <c r="K182" s="314" t="s">
        <v>668</v>
      </c>
      <c r="L182" s="38"/>
      <c r="M182" s="38"/>
      <c r="N182" s="38"/>
      <c r="O182" s="15" t="s">
        <v>668</v>
      </c>
      <c r="P182" s="38"/>
      <c r="Q182" s="38"/>
      <c r="R182" s="240" t="s">
        <v>1067</v>
      </c>
    </row>
    <row r="183" spans="1:18" ht="12.75">
      <c r="A183" s="315"/>
      <c r="B183" s="315"/>
      <c r="C183" s="23" t="s">
        <v>379</v>
      </c>
      <c r="D183" s="15"/>
      <c r="E183" s="15" t="s">
        <v>1637</v>
      </c>
      <c r="F183" s="15" t="s">
        <v>1636</v>
      </c>
      <c r="G183" s="15" t="s">
        <v>698</v>
      </c>
      <c r="H183" s="34">
        <v>2144941.49</v>
      </c>
      <c r="I183" s="34">
        <v>515751.17</v>
      </c>
      <c r="J183" s="35"/>
      <c r="K183" s="315"/>
      <c r="L183" s="38"/>
      <c r="M183" s="38"/>
      <c r="N183" s="38"/>
      <c r="O183" s="15" t="s">
        <v>668</v>
      </c>
      <c r="P183" s="38"/>
      <c r="Q183" s="38"/>
      <c r="R183" s="240" t="s">
        <v>1067</v>
      </c>
    </row>
    <row r="184" spans="1:18" ht="12.75">
      <c r="A184" s="314">
        <v>4</v>
      </c>
      <c r="B184" s="314" t="s">
        <v>1447</v>
      </c>
      <c r="C184" s="23" t="s">
        <v>378</v>
      </c>
      <c r="D184" s="15"/>
      <c r="E184" s="15" t="s">
        <v>706</v>
      </c>
      <c r="F184" s="15" t="s">
        <v>1636</v>
      </c>
      <c r="G184" s="15" t="s">
        <v>698</v>
      </c>
      <c r="H184" s="34">
        <v>2145356.74</v>
      </c>
      <c r="I184" s="34">
        <v>505432.543</v>
      </c>
      <c r="J184" s="35"/>
      <c r="K184" s="314" t="s">
        <v>668</v>
      </c>
      <c r="L184" s="38"/>
      <c r="M184" s="38"/>
      <c r="N184" s="38"/>
      <c r="O184" s="15" t="s">
        <v>668</v>
      </c>
      <c r="P184" s="38"/>
      <c r="Q184" s="38"/>
      <c r="R184" s="240" t="s">
        <v>1067</v>
      </c>
    </row>
    <row r="185" spans="1:18" ht="12.75">
      <c r="A185" s="315"/>
      <c r="B185" s="315"/>
      <c r="C185" s="23" t="s">
        <v>377</v>
      </c>
      <c r="D185" s="15"/>
      <c r="E185" s="15" t="s">
        <v>706</v>
      </c>
      <c r="F185" s="15" t="s">
        <v>1636</v>
      </c>
      <c r="G185" s="15" t="s">
        <v>698</v>
      </c>
      <c r="H185" s="34">
        <v>2145356.74</v>
      </c>
      <c r="I185" s="34">
        <v>505432.543</v>
      </c>
      <c r="J185" s="35"/>
      <c r="K185" s="315"/>
      <c r="L185" s="38"/>
      <c r="M185" s="38"/>
      <c r="N185" s="38"/>
      <c r="O185" s="15" t="s">
        <v>668</v>
      </c>
      <c r="P185" s="38"/>
      <c r="Q185" s="38"/>
      <c r="R185" s="240" t="s">
        <v>1067</v>
      </c>
    </row>
    <row r="186" spans="1:18" ht="12.75">
      <c r="A186" s="15">
        <v>5</v>
      </c>
      <c r="B186" s="15" t="s">
        <v>1452</v>
      </c>
      <c r="C186" s="23" t="s">
        <v>376</v>
      </c>
      <c r="D186" s="15"/>
      <c r="E186" s="15" t="s">
        <v>1638</v>
      </c>
      <c r="F186" s="15" t="s">
        <v>1639</v>
      </c>
      <c r="G186" s="15" t="s">
        <v>698</v>
      </c>
      <c r="H186" s="34">
        <v>2152728.73</v>
      </c>
      <c r="I186" s="34">
        <v>496405.496</v>
      </c>
      <c r="J186" s="35"/>
      <c r="K186" s="15" t="s">
        <v>668</v>
      </c>
      <c r="L186" s="38"/>
      <c r="M186" s="38"/>
      <c r="N186" s="38"/>
      <c r="O186" s="15" t="s">
        <v>668</v>
      </c>
      <c r="P186" s="38"/>
      <c r="Q186" s="38"/>
      <c r="R186" s="240" t="s">
        <v>1067</v>
      </c>
    </row>
    <row r="187" spans="1:18" ht="13.5">
      <c r="A187" s="20" t="s">
        <v>923</v>
      </c>
      <c r="B187" s="20">
        <f>COUNTA(B179:B186)</f>
        <v>5</v>
      </c>
      <c r="C187" s="20">
        <f>COUNTA(C179:C186)</f>
        <v>8</v>
      </c>
      <c r="D187" s="20"/>
      <c r="E187" s="15"/>
      <c r="F187" s="15"/>
      <c r="G187" s="15"/>
      <c r="H187" s="36"/>
      <c r="I187" s="36"/>
      <c r="J187" s="35"/>
      <c r="K187" s="20">
        <f>COUNTA(K179:K186)</f>
        <v>5</v>
      </c>
      <c r="L187" s="20">
        <f>COUNTA(L179:L186)</f>
        <v>0</v>
      </c>
      <c r="M187" s="20">
        <f>COUNTA(M179:M186)</f>
        <v>0</v>
      </c>
      <c r="N187" s="121">
        <f>COUNTA(M179:M186)-COUNTA(L179:L186)</f>
        <v>0</v>
      </c>
      <c r="O187" s="20">
        <f>COUNTA(O179:O186)</f>
        <v>8</v>
      </c>
      <c r="P187" s="20">
        <f>COUNTA(P179:P186)</f>
        <v>0</v>
      </c>
      <c r="Q187" s="20">
        <f>COUNTA(Q179:Q186)</f>
        <v>0</v>
      </c>
      <c r="R187" s="240"/>
    </row>
    <row r="188" spans="1:18" ht="12.75">
      <c r="A188" s="77" t="s">
        <v>1640</v>
      </c>
      <c r="B188" s="88"/>
      <c r="C188" s="88"/>
      <c r="D188" s="177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176"/>
    </row>
    <row r="189" spans="1:18" ht="12.75">
      <c r="A189" s="314">
        <v>1</v>
      </c>
      <c r="B189" s="314" t="s">
        <v>1432</v>
      </c>
      <c r="C189" s="23" t="s">
        <v>381</v>
      </c>
      <c r="D189" s="15"/>
      <c r="E189" s="15" t="s">
        <v>1641</v>
      </c>
      <c r="F189" s="15" t="s">
        <v>1642</v>
      </c>
      <c r="G189" s="15" t="s">
        <v>698</v>
      </c>
      <c r="H189" s="34">
        <v>2093125.73</v>
      </c>
      <c r="I189" s="34">
        <v>516226.815</v>
      </c>
      <c r="J189" s="35"/>
      <c r="K189" s="314" t="s">
        <v>668</v>
      </c>
      <c r="L189" s="38"/>
      <c r="M189" s="38"/>
      <c r="N189" s="38"/>
      <c r="O189" s="15" t="s">
        <v>668</v>
      </c>
      <c r="P189" s="38"/>
      <c r="Q189" s="38"/>
      <c r="R189" s="240" t="s">
        <v>1067</v>
      </c>
    </row>
    <row r="190" spans="1:18" ht="12.75">
      <c r="A190" s="315"/>
      <c r="B190" s="315"/>
      <c r="C190" s="23" t="s">
        <v>382</v>
      </c>
      <c r="D190" s="15"/>
      <c r="E190" s="15" t="s">
        <v>1641</v>
      </c>
      <c r="F190" s="15" t="s">
        <v>1642</v>
      </c>
      <c r="G190" s="15" t="s">
        <v>698</v>
      </c>
      <c r="H190" s="34">
        <v>2093125.73</v>
      </c>
      <c r="I190" s="34">
        <v>516226.815</v>
      </c>
      <c r="J190" s="35"/>
      <c r="K190" s="315"/>
      <c r="L190" s="38"/>
      <c r="M190" s="38"/>
      <c r="N190" s="38"/>
      <c r="O190" s="15" t="s">
        <v>668</v>
      </c>
      <c r="P190" s="38"/>
      <c r="Q190" s="38"/>
      <c r="R190" s="240" t="s">
        <v>1067</v>
      </c>
    </row>
    <row r="191" spans="1:18" ht="12.75">
      <c r="A191" s="314">
        <v>2</v>
      </c>
      <c r="B191" s="314" t="s">
        <v>1438</v>
      </c>
      <c r="C191" s="23" t="s">
        <v>383</v>
      </c>
      <c r="D191" s="15"/>
      <c r="E191" s="15" t="s">
        <v>1643</v>
      </c>
      <c r="F191" s="15" t="s">
        <v>1642</v>
      </c>
      <c r="G191" s="15" t="s">
        <v>698</v>
      </c>
      <c r="H191" s="34">
        <v>2100490.78</v>
      </c>
      <c r="I191" s="34">
        <v>501351.485</v>
      </c>
      <c r="J191" s="35"/>
      <c r="K191" s="314" t="s">
        <v>668</v>
      </c>
      <c r="L191" s="38"/>
      <c r="M191" s="38"/>
      <c r="N191" s="38"/>
      <c r="O191" s="15" t="s">
        <v>668</v>
      </c>
      <c r="P191" s="38"/>
      <c r="Q191" s="38"/>
      <c r="R191" s="240" t="s">
        <v>1067</v>
      </c>
    </row>
    <row r="192" spans="1:18" ht="12.75">
      <c r="A192" s="315"/>
      <c r="B192" s="315"/>
      <c r="C192" s="23" t="s">
        <v>384</v>
      </c>
      <c r="D192" s="15"/>
      <c r="E192" s="15" t="s">
        <v>1643</v>
      </c>
      <c r="F192" s="15" t="s">
        <v>1642</v>
      </c>
      <c r="G192" s="15" t="s">
        <v>698</v>
      </c>
      <c r="H192" s="34">
        <v>2100490.78</v>
      </c>
      <c r="I192" s="34">
        <v>501351.485</v>
      </c>
      <c r="J192" s="35"/>
      <c r="K192" s="315"/>
      <c r="L192" s="38"/>
      <c r="M192" s="38"/>
      <c r="N192" s="38"/>
      <c r="O192" s="15" t="s">
        <v>668</v>
      </c>
      <c r="P192" s="38"/>
      <c r="Q192" s="38"/>
      <c r="R192" s="240" t="s">
        <v>1067</v>
      </c>
    </row>
    <row r="193" spans="1:18" ht="12.75">
      <c r="A193" s="15">
        <v>3</v>
      </c>
      <c r="B193" s="15" t="s">
        <v>1444</v>
      </c>
      <c r="C193" s="23" t="s">
        <v>385</v>
      </c>
      <c r="D193" s="15"/>
      <c r="E193" s="15" t="s">
        <v>1644</v>
      </c>
      <c r="F193" s="15" t="s">
        <v>1645</v>
      </c>
      <c r="G193" s="15" t="s">
        <v>698</v>
      </c>
      <c r="H193" s="34">
        <v>2113357.31</v>
      </c>
      <c r="I193" s="34">
        <v>474217.487</v>
      </c>
      <c r="J193" s="35"/>
      <c r="K193" s="15" t="s">
        <v>668</v>
      </c>
      <c r="L193" s="38"/>
      <c r="M193" s="38"/>
      <c r="N193" s="38"/>
      <c r="O193" s="15" t="s">
        <v>668</v>
      </c>
      <c r="P193" s="38"/>
      <c r="Q193" s="38"/>
      <c r="R193" s="240" t="s">
        <v>1067</v>
      </c>
    </row>
    <row r="194" spans="1:18" ht="13.5">
      <c r="A194" s="20" t="s">
        <v>923</v>
      </c>
      <c r="B194" s="20">
        <f>COUNTA(B189:B193)</f>
        <v>3</v>
      </c>
      <c r="C194" s="20">
        <f>COUNTA(C189:C193)</f>
        <v>5</v>
      </c>
      <c r="D194" s="20"/>
      <c r="E194" s="15"/>
      <c r="F194" s="15"/>
      <c r="G194" s="15"/>
      <c r="H194" s="36"/>
      <c r="I194" s="36"/>
      <c r="J194" s="35"/>
      <c r="K194" s="20">
        <f>COUNTA(K189:K193)</f>
        <v>3</v>
      </c>
      <c r="L194" s="20">
        <f>COUNTA(L189:L193)</f>
        <v>0</v>
      </c>
      <c r="M194" s="20">
        <f>COUNTA(M189:M193)</f>
        <v>0</v>
      </c>
      <c r="N194" s="121">
        <f>COUNTA(M189:M193)-COUNTA(L189:L193)</f>
        <v>0</v>
      </c>
      <c r="O194" s="20">
        <f>COUNTA(O189:O193)</f>
        <v>5</v>
      </c>
      <c r="P194" s="20">
        <f>COUNTA(P189:P193)</f>
        <v>0</v>
      </c>
      <c r="Q194" s="20">
        <f>COUNTA(Q189:Q193)</f>
        <v>0</v>
      </c>
      <c r="R194" s="240"/>
    </row>
    <row r="195" spans="1:18" ht="12.75">
      <c r="A195" s="19" t="s">
        <v>923</v>
      </c>
      <c r="B195" s="19">
        <f>B31+B66+B80+B110+B136+B154+B167+B177+B194+B187</f>
        <v>96</v>
      </c>
      <c r="C195" s="19">
        <f>C31+C66+C80+C110+C136+C154+C167+C177+C194+C187</f>
        <v>168</v>
      </c>
      <c r="D195" s="19"/>
      <c r="E195" s="15"/>
      <c r="F195" s="15"/>
      <c r="G195" s="15"/>
      <c r="H195" s="36"/>
      <c r="I195" s="36"/>
      <c r="J195" s="35"/>
      <c r="K195" s="19">
        <f>K31+K66+K80+K110+K136+K154+K167+K177+K194+K187</f>
        <v>96</v>
      </c>
      <c r="L195" s="19">
        <f aca="true" t="shared" si="0" ref="L195:Q195">L31+L66+L80+L110+L136+L154+L167+L177+L194+L187</f>
        <v>0</v>
      </c>
      <c r="M195" s="19">
        <f t="shared" si="0"/>
        <v>46</v>
      </c>
      <c r="N195" s="19">
        <f t="shared" si="0"/>
        <v>46</v>
      </c>
      <c r="O195" s="19">
        <f t="shared" si="0"/>
        <v>122</v>
      </c>
      <c r="P195" s="19">
        <f t="shared" si="0"/>
        <v>0</v>
      </c>
      <c r="Q195" s="19">
        <f t="shared" si="0"/>
        <v>0</v>
      </c>
      <c r="R195" s="240"/>
    </row>
    <row r="197" ht="12.75">
      <c r="A197" s="97"/>
    </row>
  </sheetData>
  <sheetProtection/>
  <mergeCells count="246">
    <mergeCell ref="K189:K190"/>
    <mergeCell ref="K191:K192"/>
    <mergeCell ref="K169:K170"/>
    <mergeCell ref="K171:K172"/>
    <mergeCell ref="K175:K176"/>
    <mergeCell ref="K179:K180"/>
    <mergeCell ref="K182:K183"/>
    <mergeCell ref="K184:K185"/>
    <mergeCell ref="K159:K160"/>
    <mergeCell ref="K161:K162"/>
    <mergeCell ref="K163:K164"/>
    <mergeCell ref="K165:K166"/>
    <mergeCell ref="K147:K148"/>
    <mergeCell ref="K149:K150"/>
    <mergeCell ref="K151:K152"/>
    <mergeCell ref="K157:K158"/>
    <mergeCell ref="K138:K139"/>
    <mergeCell ref="K140:K141"/>
    <mergeCell ref="K142:K143"/>
    <mergeCell ref="K144:K145"/>
    <mergeCell ref="K124:K126"/>
    <mergeCell ref="K127:K128"/>
    <mergeCell ref="K129:K131"/>
    <mergeCell ref="K132:K133"/>
    <mergeCell ref="K107:K108"/>
    <mergeCell ref="K112:K113"/>
    <mergeCell ref="K115:K117"/>
    <mergeCell ref="K121:K123"/>
    <mergeCell ref="K99:K100"/>
    <mergeCell ref="K101:K102"/>
    <mergeCell ref="K103:K104"/>
    <mergeCell ref="K105:K106"/>
    <mergeCell ref="K89:K90"/>
    <mergeCell ref="K93:K94"/>
    <mergeCell ref="K95:K96"/>
    <mergeCell ref="K97:K98"/>
    <mergeCell ref="K76:K77"/>
    <mergeCell ref="K78:K79"/>
    <mergeCell ref="K84:K85"/>
    <mergeCell ref="K86:K87"/>
    <mergeCell ref="K64:K65"/>
    <mergeCell ref="K69:K70"/>
    <mergeCell ref="K71:K72"/>
    <mergeCell ref="K74:K75"/>
    <mergeCell ref="K56:K57"/>
    <mergeCell ref="K58:K59"/>
    <mergeCell ref="K60:K61"/>
    <mergeCell ref="K62:K63"/>
    <mergeCell ref="K48:K49"/>
    <mergeCell ref="K50:K51"/>
    <mergeCell ref="K52:K53"/>
    <mergeCell ref="K54:K55"/>
    <mergeCell ref="K39:K40"/>
    <mergeCell ref="K41:K42"/>
    <mergeCell ref="K44:K45"/>
    <mergeCell ref="K46:K47"/>
    <mergeCell ref="K27:K28"/>
    <mergeCell ref="K29:K30"/>
    <mergeCell ref="K34:K35"/>
    <mergeCell ref="K37:K38"/>
    <mergeCell ref="B184:B185"/>
    <mergeCell ref="A184:A185"/>
    <mergeCell ref="K8:K9"/>
    <mergeCell ref="K11:K12"/>
    <mergeCell ref="K13:K14"/>
    <mergeCell ref="K15:K16"/>
    <mergeCell ref="K18:K19"/>
    <mergeCell ref="K20:K21"/>
    <mergeCell ref="K23:K24"/>
    <mergeCell ref="K25:K26"/>
    <mergeCell ref="B189:B190"/>
    <mergeCell ref="B191:B192"/>
    <mergeCell ref="A189:A190"/>
    <mergeCell ref="A191:A192"/>
    <mergeCell ref="A165:A166"/>
    <mergeCell ref="B169:B170"/>
    <mergeCell ref="A169:A170"/>
    <mergeCell ref="B175:B176"/>
    <mergeCell ref="A175:A176"/>
    <mergeCell ref="B171:B172"/>
    <mergeCell ref="B182:B183"/>
    <mergeCell ref="A182:A183"/>
    <mergeCell ref="B179:B180"/>
    <mergeCell ref="A179:A180"/>
    <mergeCell ref="A171:A172"/>
    <mergeCell ref="A138:A139"/>
    <mergeCell ref="B138:B139"/>
    <mergeCell ref="A157:A158"/>
    <mergeCell ref="A159:A160"/>
    <mergeCell ref="A161:A162"/>
    <mergeCell ref="A163:A164"/>
    <mergeCell ref="B144:B145"/>
    <mergeCell ref="A144:A145"/>
    <mergeCell ref="A142:A143"/>
    <mergeCell ref="B124:B126"/>
    <mergeCell ref="B121:B123"/>
    <mergeCell ref="A121:A123"/>
    <mergeCell ref="B132:B133"/>
    <mergeCell ref="A132:A133"/>
    <mergeCell ref="A129:A131"/>
    <mergeCell ref="B147:B148"/>
    <mergeCell ref="A147:A148"/>
    <mergeCell ref="B142:B143"/>
    <mergeCell ref="B140:B141"/>
    <mergeCell ref="A140:A141"/>
    <mergeCell ref="B151:B152"/>
    <mergeCell ref="A151:A152"/>
    <mergeCell ref="A149:A150"/>
    <mergeCell ref="B149:B150"/>
    <mergeCell ref="B129:B131"/>
    <mergeCell ref="B127:B128"/>
    <mergeCell ref="A127:A128"/>
    <mergeCell ref="A105:A106"/>
    <mergeCell ref="A107:A108"/>
    <mergeCell ref="A115:A117"/>
    <mergeCell ref="B115:B117"/>
    <mergeCell ref="A112:A113"/>
    <mergeCell ref="B112:B113"/>
    <mergeCell ref="A124:A126"/>
    <mergeCell ref="B105:B106"/>
    <mergeCell ref="B107:B108"/>
    <mergeCell ref="A93:A94"/>
    <mergeCell ref="A95:A96"/>
    <mergeCell ref="A97:A98"/>
    <mergeCell ref="A99:A100"/>
    <mergeCell ref="A101:A102"/>
    <mergeCell ref="A103:A104"/>
    <mergeCell ref="B97:B98"/>
    <mergeCell ref="B99:B100"/>
    <mergeCell ref="B101:B102"/>
    <mergeCell ref="B103:B104"/>
    <mergeCell ref="A62:A63"/>
    <mergeCell ref="A64:A65"/>
    <mergeCell ref="B84:B85"/>
    <mergeCell ref="B86:B87"/>
    <mergeCell ref="A84:A85"/>
    <mergeCell ref="A86:A87"/>
    <mergeCell ref="A69:A70"/>
    <mergeCell ref="A71:A72"/>
    <mergeCell ref="A74:A75"/>
    <mergeCell ref="A76:A77"/>
    <mergeCell ref="A54:A55"/>
    <mergeCell ref="A56:A57"/>
    <mergeCell ref="A58:A59"/>
    <mergeCell ref="A60:A61"/>
    <mergeCell ref="A46:A47"/>
    <mergeCell ref="A48:A49"/>
    <mergeCell ref="A50:A51"/>
    <mergeCell ref="A52:A53"/>
    <mergeCell ref="A37:A38"/>
    <mergeCell ref="A39:A40"/>
    <mergeCell ref="A41:A42"/>
    <mergeCell ref="A44:A45"/>
    <mergeCell ref="B64:B65"/>
    <mergeCell ref="B37:B38"/>
    <mergeCell ref="B39:B40"/>
    <mergeCell ref="B41:B42"/>
    <mergeCell ref="B44:B45"/>
    <mergeCell ref="B46:B47"/>
    <mergeCell ref="A27:A28"/>
    <mergeCell ref="A29:A30"/>
    <mergeCell ref="B34:B35"/>
    <mergeCell ref="A34:A35"/>
    <mergeCell ref="A18:A19"/>
    <mergeCell ref="A20:A21"/>
    <mergeCell ref="A23:A24"/>
    <mergeCell ref="A25:A26"/>
    <mergeCell ref="A8:A9"/>
    <mergeCell ref="A11:A12"/>
    <mergeCell ref="A13:A14"/>
    <mergeCell ref="A15:A16"/>
    <mergeCell ref="G11:G12"/>
    <mergeCell ref="B8:B9"/>
    <mergeCell ref="D3:D4"/>
    <mergeCell ref="R3:R4"/>
    <mergeCell ref="E3:G3"/>
    <mergeCell ref="H3:J3"/>
    <mergeCell ref="K3:K4"/>
    <mergeCell ref="O3:Q3"/>
    <mergeCell ref="L3:N3"/>
    <mergeCell ref="A1:R1"/>
    <mergeCell ref="A2:R2"/>
    <mergeCell ref="A3:A4"/>
    <mergeCell ref="B3:B4"/>
    <mergeCell ref="C3:C4"/>
    <mergeCell ref="E8:E9"/>
    <mergeCell ref="F8:F9"/>
    <mergeCell ref="G8:G9"/>
    <mergeCell ref="B13:B14"/>
    <mergeCell ref="E13:E14"/>
    <mergeCell ref="F13:F14"/>
    <mergeCell ref="G13:G14"/>
    <mergeCell ref="B11:B12"/>
    <mergeCell ref="E11:E12"/>
    <mergeCell ref="F11:F12"/>
    <mergeCell ref="B18:B19"/>
    <mergeCell ref="E18:E19"/>
    <mergeCell ref="F18:F19"/>
    <mergeCell ref="G18:G19"/>
    <mergeCell ref="B15:B16"/>
    <mergeCell ref="E15:E16"/>
    <mergeCell ref="F15:F16"/>
    <mergeCell ref="G15:G16"/>
    <mergeCell ref="G27:G28"/>
    <mergeCell ref="B20:B21"/>
    <mergeCell ref="E20:E21"/>
    <mergeCell ref="F20:F21"/>
    <mergeCell ref="G20:G21"/>
    <mergeCell ref="B23:B24"/>
    <mergeCell ref="E23:E24"/>
    <mergeCell ref="F23:F24"/>
    <mergeCell ref="G23:G24"/>
    <mergeCell ref="E29:E30"/>
    <mergeCell ref="F29:F30"/>
    <mergeCell ref="G29:G30"/>
    <mergeCell ref="B25:B26"/>
    <mergeCell ref="E25:E26"/>
    <mergeCell ref="F25:F26"/>
    <mergeCell ref="G25:G26"/>
    <mergeCell ref="B27:B28"/>
    <mergeCell ref="E27:E28"/>
    <mergeCell ref="F27:F28"/>
    <mergeCell ref="B78:B79"/>
    <mergeCell ref="B29:B30"/>
    <mergeCell ref="B48:B49"/>
    <mergeCell ref="B50:B51"/>
    <mergeCell ref="B52:B53"/>
    <mergeCell ref="B54:B55"/>
    <mergeCell ref="B56:B57"/>
    <mergeCell ref="B58:B59"/>
    <mergeCell ref="B60:B61"/>
    <mergeCell ref="B62:B63"/>
    <mergeCell ref="B69:B70"/>
    <mergeCell ref="B71:B72"/>
    <mergeCell ref="B74:B75"/>
    <mergeCell ref="B76:B77"/>
    <mergeCell ref="A78:A79"/>
    <mergeCell ref="B161:B162"/>
    <mergeCell ref="B163:B164"/>
    <mergeCell ref="B165:B166"/>
    <mergeCell ref="B157:B158"/>
    <mergeCell ref="B159:B160"/>
    <mergeCell ref="B89:B90"/>
    <mergeCell ref="A89:A90"/>
    <mergeCell ref="B93:B94"/>
    <mergeCell ref="B95:B96"/>
  </mergeCells>
  <printOptions horizontalCentered="1"/>
  <pageMargins left="0.31496062992125984" right="0.31496062992125984" top="0.8661417322834646" bottom="0.4724409448818898" header="0.31496062992125984" footer="0.1968503937007874"/>
  <pageSetup fitToHeight="0" fitToWidth="1" horizontalDpi="600" verticalDpi="600" orientation="landscape" paperSize="9" scale="87" r:id="rId1"/>
  <headerFooter alignWithMargins="0">
    <oddFooter>&amp;R&amp;"Times New Roman,Regular"&amp;P/&amp;N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171"/>
  <sheetViews>
    <sheetView zoomScalePageLayoutView="0" workbookViewId="0" topLeftCell="A1">
      <selection activeCell="A10" sqref="A10:U11"/>
    </sheetView>
  </sheetViews>
  <sheetFormatPr defaultColWidth="9.125" defaultRowHeight="14.25"/>
  <cols>
    <col min="1" max="1" width="5.125" style="113" customWidth="1"/>
    <col min="2" max="2" width="8.125" style="113" customWidth="1"/>
    <col min="3" max="3" width="12.25390625" style="113" customWidth="1"/>
    <col min="4" max="4" width="13.625" style="113" customWidth="1"/>
    <col min="5" max="5" width="14.25390625" style="113" customWidth="1"/>
    <col min="6" max="6" width="10.75390625" style="113" bestFit="1" customWidth="1"/>
    <col min="7" max="8" width="7.75390625" style="113" customWidth="1"/>
    <col min="9" max="9" width="6.125" style="113" customWidth="1"/>
    <col min="10" max="10" width="9.625" style="113" customWidth="1"/>
    <col min="11" max="11" width="5.25390625" style="113" customWidth="1"/>
    <col min="12" max="12" width="6.125" style="113" customWidth="1"/>
    <col min="13" max="14" width="5.75390625" style="113" customWidth="1"/>
    <col min="15" max="15" width="6.00390625" style="113" customWidth="1"/>
    <col min="16" max="16" width="5.875" style="113" customWidth="1"/>
    <col min="17" max="17" width="6.875" style="114" bestFit="1" customWidth="1"/>
    <col min="18" max="16384" width="9.125" style="113" customWidth="1"/>
  </cols>
  <sheetData>
    <row r="1" spans="1:17" ht="32.25" customHeight="1">
      <c r="A1" s="329" t="s">
        <v>460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16" ht="7.5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7" ht="15">
      <c r="A3" s="320" t="s">
        <v>3166</v>
      </c>
      <c r="B3" s="320" t="s">
        <v>448</v>
      </c>
      <c r="C3" s="320" t="s">
        <v>447</v>
      </c>
      <c r="D3" s="333" t="s">
        <v>662</v>
      </c>
      <c r="E3" s="334"/>
      <c r="F3" s="335"/>
      <c r="G3" s="336" t="s">
        <v>147</v>
      </c>
      <c r="H3" s="337"/>
      <c r="I3" s="338"/>
      <c r="J3" s="320" t="s">
        <v>451</v>
      </c>
      <c r="K3" s="284" t="s">
        <v>707</v>
      </c>
      <c r="L3" s="310"/>
      <c r="M3" s="285"/>
      <c r="N3" s="319" t="s">
        <v>860</v>
      </c>
      <c r="O3" s="319"/>
      <c r="P3" s="319"/>
      <c r="Q3" s="330" t="s">
        <v>861</v>
      </c>
    </row>
    <row r="4" spans="1:17" ht="25.5">
      <c r="A4" s="321"/>
      <c r="B4" s="321"/>
      <c r="C4" s="321"/>
      <c r="D4" s="242" t="s">
        <v>663</v>
      </c>
      <c r="E4" s="242" t="s">
        <v>664</v>
      </c>
      <c r="F4" s="242" t="s">
        <v>665</v>
      </c>
      <c r="G4" s="242" t="s">
        <v>708</v>
      </c>
      <c r="H4" s="242" t="s">
        <v>709</v>
      </c>
      <c r="I4" s="242" t="s">
        <v>862</v>
      </c>
      <c r="J4" s="321"/>
      <c r="K4" s="244">
        <v>2007</v>
      </c>
      <c r="L4" s="244">
        <v>2014</v>
      </c>
      <c r="M4" s="244" t="s">
        <v>560</v>
      </c>
      <c r="N4" s="242" t="s">
        <v>773</v>
      </c>
      <c r="O4" s="242" t="s">
        <v>3167</v>
      </c>
      <c r="P4" s="242" t="s">
        <v>1648</v>
      </c>
      <c r="Q4" s="331"/>
    </row>
    <row r="5" spans="1:17" ht="15">
      <c r="A5" s="77" t="s">
        <v>3310</v>
      </c>
      <c r="B5" s="78"/>
      <c r="C5" s="78"/>
      <c r="D5" s="78"/>
      <c r="E5" s="78"/>
      <c r="F5" s="78"/>
      <c r="G5" s="76"/>
      <c r="H5" s="76"/>
      <c r="I5" s="76"/>
      <c r="J5" s="78"/>
      <c r="K5" s="79"/>
      <c r="L5" s="79"/>
      <c r="M5" s="79"/>
      <c r="N5" s="61"/>
      <c r="O5" s="71"/>
      <c r="P5" s="71"/>
      <c r="Q5" s="61"/>
    </row>
    <row r="6" spans="1:17" ht="15.75" customHeight="1">
      <c r="A6" s="61">
        <v>1</v>
      </c>
      <c r="B6" s="61" t="s">
        <v>1432</v>
      </c>
      <c r="C6" s="61" t="s">
        <v>386</v>
      </c>
      <c r="D6" s="61" t="s">
        <v>613</v>
      </c>
      <c r="E6" s="61" t="s">
        <v>3168</v>
      </c>
      <c r="F6" s="61" t="s">
        <v>600</v>
      </c>
      <c r="G6" s="73">
        <v>1778276.24</v>
      </c>
      <c r="H6" s="73">
        <v>204787.88</v>
      </c>
      <c r="I6" s="80">
        <v>4.617</v>
      </c>
      <c r="J6" s="61" t="s">
        <v>668</v>
      </c>
      <c r="K6" s="75"/>
      <c r="L6" s="75" t="s">
        <v>668</v>
      </c>
      <c r="M6" s="75"/>
      <c r="N6" s="61"/>
      <c r="O6" s="61"/>
      <c r="P6" s="61"/>
      <c r="Q6" s="15" t="s">
        <v>707</v>
      </c>
    </row>
    <row r="7" spans="1:17" ht="15.75" customHeight="1">
      <c r="A7" s="61">
        <v>2</v>
      </c>
      <c r="B7" s="61" t="s">
        <v>1438</v>
      </c>
      <c r="C7" s="61" t="s">
        <v>387</v>
      </c>
      <c r="D7" s="61" t="s">
        <v>3169</v>
      </c>
      <c r="E7" s="61" t="s">
        <v>3170</v>
      </c>
      <c r="F7" s="61" t="s">
        <v>600</v>
      </c>
      <c r="G7" s="73">
        <v>1771058.3</v>
      </c>
      <c r="H7" s="73">
        <v>194273.77</v>
      </c>
      <c r="I7" s="80">
        <v>16.844</v>
      </c>
      <c r="J7" s="61" t="s">
        <v>668</v>
      </c>
      <c r="K7" s="75"/>
      <c r="L7" s="75" t="s">
        <v>668</v>
      </c>
      <c r="M7" s="75"/>
      <c r="N7" s="61"/>
      <c r="O7" s="61"/>
      <c r="P7" s="61"/>
      <c r="Q7" s="15" t="s">
        <v>707</v>
      </c>
    </row>
    <row r="8" spans="1:17" ht="15.75" customHeight="1">
      <c r="A8" s="326">
        <v>3</v>
      </c>
      <c r="B8" s="326" t="s">
        <v>1444</v>
      </c>
      <c r="C8" s="61" t="s">
        <v>388</v>
      </c>
      <c r="D8" s="61" t="s">
        <v>3171</v>
      </c>
      <c r="E8" s="61" t="s">
        <v>3172</v>
      </c>
      <c r="F8" s="61" t="s">
        <v>600</v>
      </c>
      <c r="G8" s="73">
        <v>1769351.032</v>
      </c>
      <c r="H8" s="73">
        <v>204413.552</v>
      </c>
      <c r="I8" s="80">
        <v>6.591</v>
      </c>
      <c r="J8" s="326" t="s">
        <v>668</v>
      </c>
      <c r="K8" s="75"/>
      <c r="L8" s="75" t="s">
        <v>668</v>
      </c>
      <c r="M8" s="75"/>
      <c r="N8" s="61"/>
      <c r="O8" s="61"/>
      <c r="P8" s="61"/>
      <c r="Q8" s="15" t="s">
        <v>707</v>
      </c>
    </row>
    <row r="9" spans="1:17" ht="15.75" customHeight="1">
      <c r="A9" s="327"/>
      <c r="B9" s="327"/>
      <c r="C9" s="61" t="s">
        <v>389</v>
      </c>
      <c r="D9" s="61" t="s">
        <v>3171</v>
      </c>
      <c r="E9" s="61" t="s">
        <v>3172</v>
      </c>
      <c r="F9" s="61" t="s">
        <v>600</v>
      </c>
      <c r="G9" s="73">
        <v>1769351.032</v>
      </c>
      <c r="H9" s="73">
        <v>204413.552</v>
      </c>
      <c r="I9" s="80">
        <v>6.591</v>
      </c>
      <c r="J9" s="327"/>
      <c r="K9" s="75"/>
      <c r="L9" s="75" t="s">
        <v>668</v>
      </c>
      <c r="M9" s="75"/>
      <c r="N9" s="61"/>
      <c r="O9" s="61"/>
      <c r="P9" s="61"/>
      <c r="Q9" s="15" t="s">
        <v>707</v>
      </c>
    </row>
    <row r="10" spans="1:17" ht="15.75" customHeight="1">
      <c r="A10" s="326">
        <v>4</v>
      </c>
      <c r="B10" s="326" t="s">
        <v>1447</v>
      </c>
      <c r="C10" s="61" t="s">
        <v>390</v>
      </c>
      <c r="D10" s="61" t="s">
        <v>3173</v>
      </c>
      <c r="E10" s="61" t="s">
        <v>596</v>
      </c>
      <c r="F10" s="61" t="s">
        <v>756</v>
      </c>
      <c r="G10" s="73">
        <v>1763570.329</v>
      </c>
      <c r="H10" s="73">
        <v>200063.236</v>
      </c>
      <c r="I10" s="80">
        <v>5.718</v>
      </c>
      <c r="J10" s="326" t="s">
        <v>668</v>
      </c>
      <c r="K10" s="75"/>
      <c r="L10" s="75" t="s">
        <v>668</v>
      </c>
      <c r="M10" s="75"/>
      <c r="N10" s="61"/>
      <c r="O10" s="61"/>
      <c r="P10" s="61"/>
      <c r="Q10" s="15" t="s">
        <v>707</v>
      </c>
    </row>
    <row r="11" spans="1:17" ht="15.75" customHeight="1">
      <c r="A11" s="327"/>
      <c r="B11" s="327"/>
      <c r="C11" s="61" t="s">
        <v>391</v>
      </c>
      <c r="D11" s="61" t="s">
        <v>3173</v>
      </c>
      <c r="E11" s="61" t="s">
        <v>596</v>
      </c>
      <c r="F11" s="61" t="s">
        <v>756</v>
      </c>
      <c r="G11" s="73">
        <v>1763570.329</v>
      </c>
      <c r="H11" s="73">
        <v>200063.236</v>
      </c>
      <c r="I11" s="80">
        <v>5.718</v>
      </c>
      <c r="J11" s="327"/>
      <c r="K11" s="75"/>
      <c r="L11" s="75" t="s">
        <v>668</v>
      </c>
      <c r="M11" s="75"/>
      <c r="N11" s="61"/>
      <c r="O11" s="61"/>
      <c r="P11" s="61"/>
      <c r="Q11" s="15" t="s">
        <v>707</v>
      </c>
    </row>
    <row r="12" spans="1:17" ht="15.75" customHeight="1">
      <c r="A12" s="326">
        <v>5</v>
      </c>
      <c r="B12" s="326" t="s">
        <v>1452</v>
      </c>
      <c r="C12" s="61" t="s">
        <v>392</v>
      </c>
      <c r="D12" s="61" t="s">
        <v>788</v>
      </c>
      <c r="E12" s="61" t="s">
        <v>3174</v>
      </c>
      <c r="F12" s="61" t="s">
        <v>756</v>
      </c>
      <c r="G12" s="73">
        <v>1762268.696</v>
      </c>
      <c r="H12" s="73">
        <v>192369.364</v>
      </c>
      <c r="I12" s="80">
        <v>10.316</v>
      </c>
      <c r="J12" s="326" t="s">
        <v>668</v>
      </c>
      <c r="K12" s="75"/>
      <c r="L12" s="75" t="s">
        <v>668</v>
      </c>
      <c r="M12" s="75"/>
      <c r="N12" s="61"/>
      <c r="O12" s="61"/>
      <c r="P12" s="61"/>
      <c r="Q12" s="15" t="s">
        <v>707</v>
      </c>
    </row>
    <row r="13" spans="1:17" ht="15.75" customHeight="1">
      <c r="A13" s="327"/>
      <c r="B13" s="327"/>
      <c r="C13" s="61" t="s">
        <v>393</v>
      </c>
      <c r="D13" s="61" t="s">
        <v>788</v>
      </c>
      <c r="E13" s="61" t="s">
        <v>3174</v>
      </c>
      <c r="F13" s="61" t="s">
        <v>756</v>
      </c>
      <c r="G13" s="73">
        <v>1762268.696</v>
      </c>
      <c r="H13" s="73">
        <v>192369.364</v>
      </c>
      <c r="I13" s="80">
        <v>10.316</v>
      </c>
      <c r="J13" s="327"/>
      <c r="K13" s="75"/>
      <c r="L13" s="75" t="s">
        <v>668</v>
      </c>
      <c r="M13" s="75"/>
      <c r="N13" s="61"/>
      <c r="O13" s="61"/>
      <c r="P13" s="61"/>
      <c r="Q13" s="15" t="s">
        <v>707</v>
      </c>
    </row>
    <row r="14" spans="1:17" ht="15.75" customHeight="1">
      <c r="A14" s="326">
        <v>6</v>
      </c>
      <c r="B14" s="326" t="s">
        <v>1456</v>
      </c>
      <c r="C14" s="61" t="s">
        <v>394</v>
      </c>
      <c r="D14" s="61" t="s">
        <v>3175</v>
      </c>
      <c r="E14" s="61" t="s">
        <v>596</v>
      </c>
      <c r="F14" s="61" t="s">
        <v>756</v>
      </c>
      <c r="G14" s="73">
        <v>1761890.55</v>
      </c>
      <c r="H14" s="73">
        <v>210397.639</v>
      </c>
      <c r="I14" s="80">
        <v>5.778</v>
      </c>
      <c r="J14" s="326" t="s">
        <v>668</v>
      </c>
      <c r="K14" s="75"/>
      <c r="L14" s="75" t="s">
        <v>668</v>
      </c>
      <c r="M14" s="75"/>
      <c r="N14" s="61"/>
      <c r="O14" s="61"/>
      <c r="P14" s="61"/>
      <c r="Q14" s="15" t="s">
        <v>707</v>
      </c>
    </row>
    <row r="15" spans="1:17" ht="15.75" customHeight="1">
      <c r="A15" s="327"/>
      <c r="B15" s="327"/>
      <c r="C15" s="61" t="s">
        <v>395</v>
      </c>
      <c r="D15" s="61" t="s">
        <v>3175</v>
      </c>
      <c r="E15" s="61" t="s">
        <v>596</v>
      </c>
      <c r="F15" s="61" t="s">
        <v>756</v>
      </c>
      <c r="G15" s="73">
        <v>1761890.55</v>
      </c>
      <c r="H15" s="73">
        <v>210397.639</v>
      </c>
      <c r="I15" s="80">
        <v>5.778</v>
      </c>
      <c r="J15" s="327"/>
      <c r="K15" s="75"/>
      <c r="L15" s="75" t="s">
        <v>668</v>
      </c>
      <c r="M15" s="75"/>
      <c r="N15" s="61"/>
      <c r="O15" s="61"/>
      <c r="P15" s="61"/>
      <c r="Q15" s="15" t="s">
        <v>707</v>
      </c>
    </row>
    <row r="16" spans="1:17" ht="15.75" customHeight="1">
      <c r="A16" s="326">
        <v>7</v>
      </c>
      <c r="B16" s="326" t="s">
        <v>1461</v>
      </c>
      <c r="C16" s="61" t="s">
        <v>396</v>
      </c>
      <c r="D16" s="61" t="s">
        <v>3176</v>
      </c>
      <c r="E16" s="61" t="s">
        <v>596</v>
      </c>
      <c r="F16" s="61" t="s">
        <v>756</v>
      </c>
      <c r="G16" s="73">
        <v>1757218.319</v>
      </c>
      <c r="H16" s="73">
        <v>200535.131</v>
      </c>
      <c r="I16" s="80">
        <v>5.259</v>
      </c>
      <c r="J16" s="326" t="s">
        <v>668</v>
      </c>
      <c r="K16" s="75"/>
      <c r="L16" s="75" t="s">
        <v>668</v>
      </c>
      <c r="M16" s="75"/>
      <c r="N16" s="61"/>
      <c r="O16" s="61"/>
      <c r="P16" s="61"/>
      <c r="Q16" s="15" t="s">
        <v>707</v>
      </c>
    </row>
    <row r="17" spans="1:17" ht="15.75" customHeight="1">
      <c r="A17" s="327"/>
      <c r="B17" s="327"/>
      <c r="C17" s="61" t="s">
        <v>397</v>
      </c>
      <c r="D17" s="61" t="s">
        <v>3176</v>
      </c>
      <c r="E17" s="61" t="s">
        <v>596</v>
      </c>
      <c r="F17" s="61" t="s">
        <v>756</v>
      </c>
      <c r="G17" s="73">
        <v>1757218.319</v>
      </c>
      <c r="H17" s="73">
        <v>200535.131</v>
      </c>
      <c r="I17" s="80">
        <v>5.259</v>
      </c>
      <c r="J17" s="327"/>
      <c r="K17" s="75"/>
      <c r="L17" s="75" t="s">
        <v>668</v>
      </c>
      <c r="M17" s="75"/>
      <c r="N17" s="61"/>
      <c r="O17" s="61"/>
      <c r="P17" s="61"/>
      <c r="Q17" s="15" t="s">
        <v>707</v>
      </c>
    </row>
    <row r="18" spans="1:17" ht="15.75" customHeight="1">
      <c r="A18" s="326">
        <v>8</v>
      </c>
      <c r="B18" s="326" t="s">
        <v>1465</v>
      </c>
      <c r="C18" s="61" t="s">
        <v>398</v>
      </c>
      <c r="D18" s="61" t="s">
        <v>3177</v>
      </c>
      <c r="E18" s="61" t="s">
        <v>596</v>
      </c>
      <c r="F18" s="61" t="s">
        <v>756</v>
      </c>
      <c r="G18" s="73">
        <v>1754401.704</v>
      </c>
      <c r="H18" s="73">
        <v>204118.834</v>
      </c>
      <c r="I18" s="80">
        <v>5.296</v>
      </c>
      <c r="J18" s="326" t="s">
        <v>668</v>
      </c>
      <c r="K18" s="75"/>
      <c r="L18" s="75" t="s">
        <v>668</v>
      </c>
      <c r="M18" s="75"/>
      <c r="N18" s="61"/>
      <c r="O18" s="61"/>
      <c r="P18" s="61"/>
      <c r="Q18" s="15" t="s">
        <v>707</v>
      </c>
    </row>
    <row r="19" spans="1:17" ht="15.75" customHeight="1">
      <c r="A19" s="327"/>
      <c r="B19" s="327"/>
      <c r="C19" s="61" t="s">
        <v>399</v>
      </c>
      <c r="D19" s="61" t="s">
        <v>3177</v>
      </c>
      <c r="E19" s="61" t="s">
        <v>596</v>
      </c>
      <c r="F19" s="61" t="s">
        <v>756</v>
      </c>
      <c r="G19" s="73">
        <v>1754401.704</v>
      </c>
      <c r="H19" s="73">
        <v>204118.834</v>
      </c>
      <c r="I19" s="80">
        <v>5.296</v>
      </c>
      <c r="J19" s="327"/>
      <c r="K19" s="75"/>
      <c r="L19" s="75" t="s">
        <v>668</v>
      </c>
      <c r="M19" s="75"/>
      <c r="N19" s="61"/>
      <c r="O19" s="61"/>
      <c r="P19" s="61"/>
      <c r="Q19" s="15" t="s">
        <v>707</v>
      </c>
    </row>
    <row r="20" spans="1:17" ht="15.75" customHeight="1">
      <c r="A20" s="61">
        <v>9</v>
      </c>
      <c r="B20" s="61" t="s">
        <v>1470</v>
      </c>
      <c r="C20" s="61" t="s">
        <v>400</v>
      </c>
      <c r="D20" s="61" t="s">
        <v>3178</v>
      </c>
      <c r="E20" s="61" t="s">
        <v>601</v>
      </c>
      <c r="F20" s="61" t="s">
        <v>756</v>
      </c>
      <c r="G20" s="73">
        <v>1759102.667</v>
      </c>
      <c r="H20" s="73">
        <v>215463.648</v>
      </c>
      <c r="I20" s="80">
        <v>1.695</v>
      </c>
      <c r="J20" s="61" t="s">
        <v>668</v>
      </c>
      <c r="K20" s="75"/>
      <c r="L20" s="75" t="s">
        <v>668</v>
      </c>
      <c r="M20" s="75"/>
      <c r="N20" s="61"/>
      <c r="O20" s="61"/>
      <c r="P20" s="61"/>
      <c r="Q20" s="15" t="s">
        <v>707</v>
      </c>
    </row>
    <row r="21" spans="1:17" ht="15.75" customHeight="1">
      <c r="A21" s="328">
        <v>10</v>
      </c>
      <c r="B21" s="328" t="s">
        <v>1475</v>
      </c>
      <c r="C21" s="61" t="s">
        <v>401</v>
      </c>
      <c r="D21" s="61" t="s">
        <v>2186</v>
      </c>
      <c r="E21" s="61" t="s">
        <v>3179</v>
      </c>
      <c r="F21" s="61" t="s">
        <v>756</v>
      </c>
      <c r="G21" s="73">
        <v>1749076.547</v>
      </c>
      <c r="H21" s="73">
        <v>216539.198</v>
      </c>
      <c r="I21" s="80">
        <v>5.377</v>
      </c>
      <c r="J21" s="328" t="s">
        <v>668</v>
      </c>
      <c r="K21" s="75"/>
      <c r="L21" s="75" t="s">
        <v>668</v>
      </c>
      <c r="M21" s="75"/>
      <c r="N21" s="61"/>
      <c r="O21" s="61"/>
      <c r="P21" s="61"/>
      <c r="Q21" s="15" t="s">
        <v>707</v>
      </c>
    </row>
    <row r="22" spans="1:17" ht="15.75" customHeight="1">
      <c r="A22" s="328"/>
      <c r="B22" s="328"/>
      <c r="C22" s="61" t="s">
        <v>402</v>
      </c>
      <c r="D22" s="61" t="s">
        <v>2186</v>
      </c>
      <c r="E22" s="61" t="s">
        <v>3179</v>
      </c>
      <c r="F22" s="61" t="s">
        <v>756</v>
      </c>
      <c r="G22" s="73">
        <v>1749076.547</v>
      </c>
      <c r="H22" s="73">
        <v>216539.198</v>
      </c>
      <c r="I22" s="80">
        <v>5.377</v>
      </c>
      <c r="J22" s="328"/>
      <c r="K22" s="75"/>
      <c r="L22" s="75" t="s">
        <v>668</v>
      </c>
      <c r="M22" s="75"/>
      <c r="N22" s="61"/>
      <c r="O22" s="61"/>
      <c r="P22" s="61"/>
      <c r="Q22" s="15" t="s">
        <v>707</v>
      </c>
    </row>
    <row r="23" spans="1:17" ht="15.75" customHeight="1">
      <c r="A23" s="61">
        <v>11</v>
      </c>
      <c r="B23" s="61" t="s">
        <v>3180</v>
      </c>
      <c r="C23" s="61" t="s">
        <v>403</v>
      </c>
      <c r="D23" s="61" t="s">
        <v>3181</v>
      </c>
      <c r="E23" s="61" t="s">
        <v>3182</v>
      </c>
      <c r="F23" s="61" t="s">
        <v>756</v>
      </c>
      <c r="G23" s="73">
        <v>1751446.66</v>
      </c>
      <c r="H23" s="73">
        <v>205275.461</v>
      </c>
      <c r="I23" s="80">
        <v>4.986</v>
      </c>
      <c r="J23" s="61" t="s">
        <v>668</v>
      </c>
      <c r="K23" s="75"/>
      <c r="L23" s="75" t="s">
        <v>668</v>
      </c>
      <c r="M23" s="75"/>
      <c r="N23" s="61"/>
      <c r="O23" s="61"/>
      <c r="P23" s="61"/>
      <c r="Q23" s="15" t="s">
        <v>707</v>
      </c>
    </row>
    <row r="24" spans="1:17" ht="15.75" customHeight="1">
      <c r="A24" s="61">
        <v>12</v>
      </c>
      <c r="B24" s="61" t="s">
        <v>429</v>
      </c>
      <c r="C24" s="61" t="s">
        <v>404</v>
      </c>
      <c r="D24" s="61" t="s">
        <v>3183</v>
      </c>
      <c r="E24" s="61" t="s">
        <v>602</v>
      </c>
      <c r="F24" s="61" t="s">
        <v>756</v>
      </c>
      <c r="G24" s="73">
        <v>1725296.299</v>
      </c>
      <c r="H24" s="73">
        <v>234761.377</v>
      </c>
      <c r="I24" s="80">
        <v>11.177</v>
      </c>
      <c r="J24" s="61" t="s">
        <v>668</v>
      </c>
      <c r="K24" s="75"/>
      <c r="L24" s="75" t="s">
        <v>668</v>
      </c>
      <c r="M24" s="75"/>
      <c r="N24" s="61"/>
      <c r="O24" s="61"/>
      <c r="P24" s="61"/>
      <c r="Q24" s="15" t="s">
        <v>707</v>
      </c>
    </row>
    <row r="25" spans="1:17" ht="15.75" customHeight="1">
      <c r="A25" s="61">
        <v>13</v>
      </c>
      <c r="B25" s="61" t="s">
        <v>1484</v>
      </c>
      <c r="C25" s="61" t="s">
        <v>405</v>
      </c>
      <c r="D25" s="61" t="s">
        <v>2702</v>
      </c>
      <c r="E25" s="61" t="s">
        <v>3179</v>
      </c>
      <c r="F25" s="61" t="s">
        <v>756</v>
      </c>
      <c r="G25" s="73">
        <v>1745802.568</v>
      </c>
      <c r="H25" s="73">
        <v>223533.912</v>
      </c>
      <c r="I25" s="80">
        <v>10.492</v>
      </c>
      <c r="J25" s="61" t="s">
        <v>668</v>
      </c>
      <c r="K25" s="75"/>
      <c r="L25" s="75" t="s">
        <v>668</v>
      </c>
      <c r="M25" s="75"/>
      <c r="N25" s="61"/>
      <c r="O25" s="61"/>
      <c r="P25" s="61"/>
      <c r="Q25" s="15" t="s">
        <v>707</v>
      </c>
    </row>
    <row r="26" spans="1:17" ht="15.75" customHeight="1">
      <c r="A26" s="61">
        <v>14</v>
      </c>
      <c r="B26" s="63" t="s">
        <v>3184</v>
      </c>
      <c r="C26" s="61" t="s">
        <v>406</v>
      </c>
      <c r="D26" s="61" t="s">
        <v>3185</v>
      </c>
      <c r="E26" s="61" t="s">
        <v>3179</v>
      </c>
      <c r="F26" s="61" t="s">
        <v>756</v>
      </c>
      <c r="G26" s="73">
        <v>1738078.712</v>
      </c>
      <c r="H26" s="73">
        <v>215079.142</v>
      </c>
      <c r="I26" s="80">
        <v>15.809</v>
      </c>
      <c r="J26" s="63" t="s">
        <v>668</v>
      </c>
      <c r="K26" s="75"/>
      <c r="L26" s="75" t="s">
        <v>668</v>
      </c>
      <c r="M26" s="75"/>
      <c r="N26" s="61"/>
      <c r="O26" s="61"/>
      <c r="P26" s="61"/>
      <c r="Q26" s="15" t="s">
        <v>707</v>
      </c>
    </row>
    <row r="27" spans="1:17" ht="15.75" customHeight="1">
      <c r="A27" s="61">
        <v>15</v>
      </c>
      <c r="B27" s="63" t="s">
        <v>3186</v>
      </c>
      <c r="C27" s="61" t="s">
        <v>407</v>
      </c>
      <c r="D27" s="61" t="s">
        <v>609</v>
      </c>
      <c r="E27" s="61" t="s">
        <v>3179</v>
      </c>
      <c r="F27" s="61" t="s">
        <v>756</v>
      </c>
      <c r="G27" s="73">
        <v>1742472.068</v>
      </c>
      <c r="H27" s="73">
        <v>217271.196</v>
      </c>
      <c r="I27" s="80">
        <v>8.848</v>
      </c>
      <c r="J27" s="63" t="s">
        <v>668</v>
      </c>
      <c r="K27" s="75"/>
      <c r="L27" s="75" t="s">
        <v>668</v>
      </c>
      <c r="M27" s="75"/>
      <c r="N27" s="61"/>
      <c r="O27" s="61"/>
      <c r="P27" s="61"/>
      <c r="Q27" s="15" t="s">
        <v>707</v>
      </c>
    </row>
    <row r="28" spans="1:17" ht="15.75" customHeight="1">
      <c r="A28" s="61">
        <v>16</v>
      </c>
      <c r="B28" s="63" t="s">
        <v>1494</v>
      </c>
      <c r="C28" s="61" t="s">
        <v>408</v>
      </c>
      <c r="D28" s="61" t="s">
        <v>3187</v>
      </c>
      <c r="E28" s="61" t="s">
        <v>3179</v>
      </c>
      <c r="F28" s="61" t="s">
        <v>756</v>
      </c>
      <c r="G28" s="73">
        <v>1742417.097</v>
      </c>
      <c r="H28" s="73">
        <v>219742.551</v>
      </c>
      <c r="I28" s="80">
        <v>12.038</v>
      </c>
      <c r="J28" s="63" t="s">
        <v>668</v>
      </c>
      <c r="K28" s="75"/>
      <c r="L28" s="75" t="s">
        <v>668</v>
      </c>
      <c r="M28" s="75"/>
      <c r="N28" s="61"/>
      <c r="O28" s="61"/>
      <c r="P28" s="61"/>
      <c r="Q28" s="15" t="s">
        <v>707</v>
      </c>
    </row>
    <row r="29" spans="1:17" ht="15.75" customHeight="1">
      <c r="A29" s="61">
        <v>17</v>
      </c>
      <c r="B29" s="61" t="s">
        <v>1524</v>
      </c>
      <c r="C29" s="61" t="s">
        <v>409</v>
      </c>
      <c r="D29" s="61" t="s">
        <v>3188</v>
      </c>
      <c r="E29" s="61" t="s">
        <v>603</v>
      </c>
      <c r="F29" s="61" t="s">
        <v>756</v>
      </c>
      <c r="G29" s="73">
        <v>1729852.761</v>
      </c>
      <c r="H29" s="73">
        <v>232448.063</v>
      </c>
      <c r="I29" s="80">
        <v>2.691</v>
      </c>
      <c r="J29" s="61" t="s">
        <v>668</v>
      </c>
      <c r="K29" s="75"/>
      <c r="L29" s="75" t="s">
        <v>668</v>
      </c>
      <c r="M29" s="75"/>
      <c r="N29" s="61"/>
      <c r="O29" s="61"/>
      <c r="P29" s="61"/>
      <c r="Q29" s="15" t="s">
        <v>707</v>
      </c>
    </row>
    <row r="30" spans="1:17" ht="15.75" customHeight="1">
      <c r="A30" s="61">
        <v>18</v>
      </c>
      <c r="B30" s="61" t="s">
        <v>3189</v>
      </c>
      <c r="C30" s="61" t="s">
        <v>410</v>
      </c>
      <c r="D30" s="61" t="s">
        <v>3183</v>
      </c>
      <c r="E30" s="61" t="s">
        <v>603</v>
      </c>
      <c r="F30" s="61" t="s">
        <v>756</v>
      </c>
      <c r="G30" s="73">
        <v>1725296.299</v>
      </c>
      <c r="H30" s="73">
        <v>234761.377</v>
      </c>
      <c r="I30" s="80">
        <v>11.177</v>
      </c>
      <c r="J30" s="61" t="s">
        <v>668</v>
      </c>
      <c r="K30" s="75"/>
      <c r="L30" s="75" t="s">
        <v>668</v>
      </c>
      <c r="M30" s="75"/>
      <c r="N30" s="61"/>
      <c r="O30" s="61"/>
      <c r="P30" s="61"/>
      <c r="Q30" s="15" t="s">
        <v>707</v>
      </c>
    </row>
    <row r="31" spans="1:17" ht="15.75" customHeight="1">
      <c r="A31" s="61">
        <v>19</v>
      </c>
      <c r="B31" s="61" t="s">
        <v>3190</v>
      </c>
      <c r="C31" s="61" t="s">
        <v>411</v>
      </c>
      <c r="D31" s="61" t="s">
        <v>3188</v>
      </c>
      <c r="E31" s="61" t="s">
        <v>603</v>
      </c>
      <c r="F31" s="61" t="s">
        <v>756</v>
      </c>
      <c r="G31" s="73">
        <v>1727482.484</v>
      </c>
      <c r="H31" s="73">
        <v>227559.414</v>
      </c>
      <c r="I31" s="80">
        <v>2.842</v>
      </c>
      <c r="J31" s="61" t="s">
        <v>668</v>
      </c>
      <c r="K31" s="75"/>
      <c r="L31" s="75" t="s">
        <v>668</v>
      </c>
      <c r="M31" s="75"/>
      <c r="N31" s="61"/>
      <c r="O31" s="61"/>
      <c r="P31" s="61"/>
      <c r="Q31" s="15" t="s">
        <v>707</v>
      </c>
    </row>
    <row r="32" spans="1:17" ht="15.75" customHeight="1">
      <c r="A32" s="61">
        <v>20</v>
      </c>
      <c r="B32" s="61" t="s">
        <v>1528</v>
      </c>
      <c r="C32" s="61" t="s">
        <v>412</v>
      </c>
      <c r="D32" s="61" t="s">
        <v>3191</v>
      </c>
      <c r="E32" s="61" t="s">
        <v>3192</v>
      </c>
      <c r="F32" s="61" t="s">
        <v>756</v>
      </c>
      <c r="G32" s="73">
        <v>1723228.408</v>
      </c>
      <c r="H32" s="73">
        <v>221681.412</v>
      </c>
      <c r="I32" s="80">
        <v>12.89</v>
      </c>
      <c r="J32" s="61" t="s">
        <v>668</v>
      </c>
      <c r="K32" s="75"/>
      <c r="L32" s="75" t="s">
        <v>668</v>
      </c>
      <c r="M32" s="75"/>
      <c r="N32" s="61"/>
      <c r="O32" s="61"/>
      <c r="P32" s="61"/>
      <c r="Q32" s="15" t="s">
        <v>707</v>
      </c>
    </row>
    <row r="33" spans="1:17" ht="15.75" customHeight="1">
      <c r="A33" s="61" t="s">
        <v>923</v>
      </c>
      <c r="B33" s="68">
        <f>COUNTA(B6:B32)</f>
        <v>20</v>
      </c>
      <c r="C33" s="68">
        <f>COUNTA(C6:C32)</f>
        <v>27</v>
      </c>
      <c r="D33" s="61"/>
      <c r="E33" s="61"/>
      <c r="F33" s="61"/>
      <c r="G33" s="73"/>
      <c r="H33" s="73"/>
      <c r="I33" s="80"/>
      <c r="J33" s="68">
        <f>COUNTA(J6:J32)</f>
        <v>20</v>
      </c>
      <c r="K33" s="68">
        <f>COUNTA(K6:K32)</f>
        <v>0</v>
      </c>
      <c r="L33" s="68">
        <f>COUNTA(L6:L32)</f>
        <v>27</v>
      </c>
      <c r="M33" s="20">
        <f>COUNTA(L6:L32)-COUNTA(K6:K32)</f>
        <v>27</v>
      </c>
      <c r="N33" s="68">
        <f>COUNTA(N6:N32)</f>
        <v>0</v>
      </c>
      <c r="O33" s="68">
        <f>COUNTA(O6:O32)</f>
        <v>0</v>
      </c>
      <c r="P33" s="68">
        <f>COUNTA(P6:P32)</f>
        <v>0</v>
      </c>
      <c r="Q33" s="61"/>
    </row>
    <row r="34" spans="1:17" ht="15">
      <c r="A34" s="77" t="s">
        <v>3311</v>
      </c>
      <c r="B34" s="78"/>
      <c r="C34" s="78"/>
      <c r="D34" s="78"/>
      <c r="E34" s="78"/>
      <c r="F34" s="78"/>
      <c r="G34" s="81"/>
      <c r="H34" s="81"/>
      <c r="I34" s="82"/>
      <c r="J34" s="78"/>
      <c r="K34" s="79"/>
      <c r="L34" s="79"/>
      <c r="M34" s="79"/>
      <c r="N34" s="61"/>
      <c r="O34" s="71"/>
      <c r="P34" s="71"/>
      <c r="Q34" s="15"/>
    </row>
    <row r="35" spans="1:17" ht="15">
      <c r="A35" s="15">
        <v>1</v>
      </c>
      <c r="B35" s="15" t="s">
        <v>1432</v>
      </c>
      <c r="C35" s="15" t="s">
        <v>413</v>
      </c>
      <c r="D35" s="15" t="s">
        <v>3193</v>
      </c>
      <c r="E35" s="15" t="s">
        <v>2578</v>
      </c>
      <c r="F35" s="15" t="s">
        <v>789</v>
      </c>
      <c r="G35" s="16">
        <v>1695215.548</v>
      </c>
      <c r="H35" s="16">
        <v>269574.993</v>
      </c>
      <c r="I35" s="30">
        <v>49.075</v>
      </c>
      <c r="J35" s="15" t="s">
        <v>668</v>
      </c>
      <c r="K35" s="128"/>
      <c r="L35" s="128" t="s">
        <v>668</v>
      </c>
      <c r="M35" s="128"/>
      <c r="N35" s="15"/>
      <c r="O35" s="15"/>
      <c r="P35" s="15"/>
      <c r="Q35" s="15" t="s">
        <v>707</v>
      </c>
    </row>
    <row r="36" spans="1:17" ht="15">
      <c r="A36" s="314">
        <v>2</v>
      </c>
      <c r="B36" s="314" t="s">
        <v>1438</v>
      </c>
      <c r="C36" s="15" t="s">
        <v>219</v>
      </c>
      <c r="D36" s="15" t="s">
        <v>3194</v>
      </c>
      <c r="E36" s="15" t="s">
        <v>2578</v>
      </c>
      <c r="F36" s="15" t="s">
        <v>789</v>
      </c>
      <c r="G36" s="16">
        <v>1693057.726</v>
      </c>
      <c r="H36" s="16">
        <v>261232.386</v>
      </c>
      <c r="I36" s="30">
        <v>3.096</v>
      </c>
      <c r="J36" s="314" t="s">
        <v>668</v>
      </c>
      <c r="K36" s="128"/>
      <c r="L36" s="128" t="s">
        <v>668</v>
      </c>
      <c r="M36" s="128"/>
      <c r="N36" s="15"/>
      <c r="O36" s="15"/>
      <c r="P36" s="15"/>
      <c r="Q36" s="15" t="s">
        <v>707</v>
      </c>
    </row>
    <row r="37" spans="1:17" ht="15">
      <c r="A37" s="325"/>
      <c r="B37" s="325"/>
      <c r="C37" s="15" t="s">
        <v>220</v>
      </c>
      <c r="D37" s="15" t="s">
        <v>3194</v>
      </c>
      <c r="E37" s="15" t="s">
        <v>2578</v>
      </c>
      <c r="F37" s="15" t="s">
        <v>789</v>
      </c>
      <c r="G37" s="16">
        <v>1693666.583</v>
      </c>
      <c r="H37" s="16">
        <v>260383.245</v>
      </c>
      <c r="I37" s="30">
        <v>2.899</v>
      </c>
      <c r="J37" s="325"/>
      <c r="K37" s="128"/>
      <c r="L37" s="128" t="s">
        <v>668</v>
      </c>
      <c r="M37" s="128"/>
      <c r="N37" s="15"/>
      <c r="O37" s="15"/>
      <c r="P37" s="15"/>
      <c r="Q37" s="15" t="s">
        <v>707</v>
      </c>
    </row>
    <row r="38" spans="1:17" ht="15">
      <c r="A38" s="315"/>
      <c r="B38" s="315"/>
      <c r="C38" s="15" t="s">
        <v>414</v>
      </c>
      <c r="D38" s="15" t="s">
        <v>3194</v>
      </c>
      <c r="E38" s="15" t="s">
        <v>2578</v>
      </c>
      <c r="F38" s="15" t="s">
        <v>789</v>
      </c>
      <c r="G38" s="16">
        <v>1693666.583</v>
      </c>
      <c r="H38" s="16">
        <v>260383.245</v>
      </c>
      <c r="I38" s="30">
        <v>2.899</v>
      </c>
      <c r="J38" s="315"/>
      <c r="K38" s="128"/>
      <c r="L38" s="128" t="s">
        <v>668</v>
      </c>
      <c r="M38" s="128"/>
      <c r="N38" s="15"/>
      <c r="O38" s="15"/>
      <c r="P38" s="15"/>
      <c r="Q38" s="15" t="s">
        <v>707</v>
      </c>
    </row>
    <row r="39" spans="1:17" ht="15">
      <c r="A39" s="314">
        <v>3</v>
      </c>
      <c r="B39" s="314" t="s">
        <v>1444</v>
      </c>
      <c r="C39" s="15" t="s">
        <v>221</v>
      </c>
      <c r="D39" s="15" t="s">
        <v>2702</v>
      </c>
      <c r="E39" s="15" t="s">
        <v>2578</v>
      </c>
      <c r="F39" s="15" t="s">
        <v>789</v>
      </c>
      <c r="G39" s="16">
        <v>1689969</v>
      </c>
      <c r="H39" s="16">
        <v>260384</v>
      </c>
      <c r="I39" s="30">
        <v>6.067</v>
      </c>
      <c r="J39" s="314" t="s">
        <v>668</v>
      </c>
      <c r="K39" s="128"/>
      <c r="L39" s="128" t="s">
        <v>668</v>
      </c>
      <c r="M39" s="128"/>
      <c r="N39" s="15"/>
      <c r="O39" s="15"/>
      <c r="P39" s="15"/>
      <c r="Q39" s="15" t="s">
        <v>707</v>
      </c>
    </row>
    <row r="40" spans="1:17" ht="15">
      <c r="A40" s="315"/>
      <c r="B40" s="315"/>
      <c r="C40" s="15" t="s">
        <v>222</v>
      </c>
      <c r="D40" s="15" t="s">
        <v>2702</v>
      </c>
      <c r="E40" s="15" t="s">
        <v>2578</v>
      </c>
      <c r="F40" s="15" t="s">
        <v>789</v>
      </c>
      <c r="G40" s="16">
        <v>1689969</v>
      </c>
      <c r="H40" s="16">
        <v>260384</v>
      </c>
      <c r="I40" s="30">
        <v>6.067</v>
      </c>
      <c r="J40" s="315"/>
      <c r="K40" s="128"/>
      <c r="L40" s="128" t="s">
        <v>668</v>
      </c>
      <c r="M40" s="128"/>
      <c r="N40" s="15"/>
      <c r="O40" s="15"/>
      <c r="P40" s="15"/>
      <c r="Q40" s="15" t="s">
        <v>707</v>
      </c>
    </row>
    <row r="41" spans="1:17" ht="15">
      <c r="A41" s="314">
        <v>4</v>
      </c>
      <c r="B41" s="314" t="s">
        <v>1447</v>
      </c>
      <c r="C41" s="15" t="s">
        <v>415</v>
      </c>
      <c r="D41" s="15" t="s">
        <v>853</v>
      </c>
      <c r="E41" s="15" t="s">
        <v>3195</v>
      </c>
      <c r="F41" s="15" t="s">
        <v>789</v>
      </c>
      <c r="G41" s="16">
        <v>1676619.626</v>
      </c>
      <c r="H41" s="16">
        <v>269397.021</v>
      </c>
      <c r="I41" s="30">
        <v>3.128</v>
      </c>
      <c r="J41" s="314" t="s">
        <v>668</v>
      </c>
      <c r="K41" s="128"/>
      <c r="L41" s="128" t="s">
        <v>668</v>
      </c>
      <c r="M41" s="128"/>
      <c r="N41" s="15"/>
      <c r="O41" s="15"/>
      <c r="P41" s="15"/>
      <c r="Q41" s="15" t="s">
        <v>707</v>
      </c>
    </row>
    <row r="42" spans="1:17" ht="15">
      <c r="A42" s="315"/>
      <c r="B42" s="315"/>
      <c r="C42" s="15" t="s">
        <v>416</v>
      </c>
      <c r="D42" s="15" t="s">
        <v>853</v>
      </c>
      <c r="E42" s="15" t="s">
        <v>3195</v>
      </c>
      <c r="F42" s="15" t="s">
        <v>789</v>
      </c>
      <c r="G42" s="16">
        <v>1676619.626</v>
      </c>
      <c r="H42" s="16">
        <v>269397.021</v>
      </c>
      <c r="I42" s="30">
        <v>3.128</v>
      </c>
      <c r="J42" s="315"/>
      <c r="K42" s="128"/>
      <c r="L42" s="128" t="s">
        <v>668</v>
      </c>
      <c r="M42" s="128"/>
      <c r="N42" s="15"/>
      <c r="O42" s="15"/>
      <c r="P42" s="15"/>
      <c r="Q42" s="15" t="s">
        <v>707</v>
      </c>
    </row>
    <row r="43" spans="1:17" ht="15">
      <c r="A43" s="314">
        <v>5</v>
      </c>
      <c r="B43" s="314" t="s">
        <v>1452</v>
      </c>
      <c r="C43" s="15" t="s">
        <v>417</v>
      </c>
      <c r="D43" s="15" t="s">
        <v>3196</v>
      </c>
      <c r="E43" s="15" t="s">
        <v>604</v>
      </c>
      <c r="F43" s="15" t="s">
        <v>789</v>
      </c>
      <c r="G43" s="16">
        <v>1672249.564</v>
      </c>
      <c r="H43" s="16">
        <v>266089.057</v>
      </c>
      <c r="I43" s="30">
        <v>5.663</v>
      </c>
      <c r="J43" s="314" t="s">
        <v>668</v>
      </c>
      <c r="K43" s="128"/>
      <c r="L43" s="128" t="s">
        <v>668</v>
      </c>
      <c r="M43" s="128"/>
      <c r="N43" s="15"/>
      <c r="O43" s="15"/>
      <c r="P43" s="15"/>
      <c r="Q43" s="15" t="s">
        <v>707</v>
      </c>
    </row>
    <row r="44" spans="1:17" ht="15">
      <c r="A44" s="315"/>
      <c r="B44" s="315"/>
      <c r="C44" s="15" t="s">
        <v>418</v>
      </c>
      <c r="D44" s="15" t="s">
        <v>3196</v>
      </c>
      <c r="E44" s="15" t="s">
        <v>604</v>
      </c>
      <c r="F44" s="15" t="s">
        <v>789</v>
      </c>
      <c r="G44" s="16">
        <v>1672249.564</v>
      </c>
      <c r="H44" s="16">
        <v>266089.057</v>
      </c>
      <c r="I44" s="30">
        <v>5.663</v>
      </c>
      <c r="J44" s="315"/>
      <c r="K44" s="128"/>
      <c r="L44" s="128" t="s">
        <v>668</v>
      </c>
      <c r="M44" s="128"/>
      <c r="N44" s="15"/>
      <c r="O44" s="15"/>
      <c r="P44" s="15"/>
      <c r="Q44" s="15" t="s">
        <v>707</v>
      </c>
    </row>
    <row r="45" spans="1:17" ht="15">
      <c r="A45" s="314">
        <v>6</v>
      </c>
      <c r="B45" s="314" t="s">
        <v>1456</v>
      </c>
      <c r="C45" s="15" t="s">
        <v>419</v>
      </c>
      <c r="D45" s="15" t="s">
        <v>3197</v>
      </c>
      <c r="E45" s="15" t="s">
        <v>3198</v>
      </c>
      <c r="F45" s="15" t="s">
        <v>789</v>
      </c>
      <c r="G45" s="16">
        <v>1674330.479</v>
      </c>
      <c r="H45" s="16">
        <v>257888.969</v>
      </c>
      <c r="I45" s="30">
        <v>8.09</v>
      </c>
      <c r="J45" s="314" t="s">
        <v>668</v>
      </c>
      <c r="K45" s="128"/>
      <c r="L45" s="128" t="s">
        <v>668</v>
      </c>
      <c r="M45" s="128"/>
      <c r="N45" s="15"/>
      <c r="O45" s="15"/>
      <c r="P45" s="15"/>
      <c r="Q45" s="15" t="s">
        <v>707</v>
      </c>
    </row>
    <row r="46" spans="1:17" ht="15">
      <c r="A46" s="315"/>
      <c r="B46" s="315"/>
      <c r="C46" s="15" t="s">
        <v>420</v>
      </c>
      <c r="D46" s="15" t="s">
        <v>3197</v>
      </c>
      <c r="E46" s="15" t="s">
        <v>3198</v>
      </c>
      <c r="F46" s="15" t="s">
        <v>789</v>
      </c>
      <c r="G46" s="16">
        <v>1674330.479</v>
      </c>
      <c r="H46" s="16">
        <v>257888.969</v>
      </c>
      <c r="I46" s="30">
        <v>8.09</v>
      </c>
      <c r="J46" s="315"/>
      <c r="K46" s="128"/>
      <c r="L46" s="128" t="s">
        <v>668</v>
      </c>
      <c r="M46" s="128"/>
      <c r="N46" s="15"/>
      <c r="O46" s="15"/>
      <c r="P46" s="15"/>
      <c r="Q46" s="15" t="s">
        <v>707</v>
      </c>
    </row>
    <row r="47" spans="1:17" ht="15">
      <c r="A47" s="314">
        <v>7</v>
      </c>
      <c r="B47" s="314" t="s">
        <v>1461</v>
      </c>
      <c r="C47" s="15" t="s">
        <v>421</v>
      </c>
      <c r="D47" s="15" t="s">
        <v>3199</v>
      </c>
      <c r="E47" s="15" t="s">
        <v>3200</v>
      </c>
      <c r="F47" s="15" t="s">
        <v>789</v>
      </c>
      <c r="G47" s="16">
        <v>1657697</v>
      </c>
      <c r="H47" s="16">
        <v>276427</v>
      </c>
      <c r="I47" s="30">
        <v>7.972</v>
      </c>
      <c r="J47" s="314" t="s">
        <v>668</v>
      </c>
      <c r="K47" s="128"/>
      <c r="L47" s="128" t="s">
        <v>668</v>
      </c>
      <c r="M47" s="128"/>
      <c r="N47" s="15"/>
      <c r="O47" s="15"/>
      <c r="P47" s="15"/>
      <c r="Q47" s="15" t="s">
        <v>707</v>
      </c>
    </row>
    <row r="48" spans="1:17" ht="15">
      <c r="A48" s="315"/>
      <c r="B48" s="315"/>
      <c r="C48" s="15" t="s">
        <v>422</v>
      </c>
      <c r="D48" s="15" t="s">
        <v>3199</v>
      </c>
      <c r="E48" s="15" t="s">
        <v>3200</v>
      </c>
      <c r="F48" s="15" t="s">
        <v>789</v>
      </c>
      <c r="G48" s="16">
        <v>1657697</v>
      </c>
      <c r="H48" s="16">
        <v>276427</v>
      </c>
      <c r="I48" s="30">
        <v>7.972</v>
      </c>
      <c r="J48" s="315"/>
      <c r="K48" s="128"/>
      <c r="L48" s="128" t="s">
        <v>668</v>
      </c>
      <c r="M48" s="128"/>
      <c r="N48" s="15"/>
      <c r="O48" s="15"/>
      <c r="P48" s="15"/>
      <c r="Q48" s="15" t="s">
        <v>707</v>
      </c>
    </row>
    <row r="49" spans="1:17" ht="15">
      <c r="A49" s="314">
        <v>8</v>
      </c>
      <c r="B49" s="314" t="s">
        <v>1465</v>
      </c>
      <c r="C49" s="15" t="s">
        <v>228</v>
      </c>
      <c r="D49" s="15" t="s">
        <v>3201</v>
      </c>
      <c r="E49" s="15" t="s">
        <v>3200</v>
      </c>
      <c r="F49" s="15" t="s">
        <v>789</v>
      </c>
      <c r="G49" s="16">
        <v>1658810.931</v>
      </c>
      <c r="H49" s="16">
        <v>268228.349</v>
      </c>
      <c r="I49" s="30">
        <v>7.777</v>
      </c>
      <c r="J49" s="314" t="s">
        <v>668</v>
      </c>
      <c r="K49" s="128"/>
      <c r="L49" s="128" t="s">
        <v>668</v>
      </c>
      <c r="M49" s="128"/>
      <c r="N49" s="15"/>
      <c r="O49" s="15"/>
      <c r="P49" s="15"/>
      <c r="Q49" s="15" t="s">
        <v>707</v>
      </c>
    </row>
    <row r="50" spans="1:17" ht="15">
      <c r="A50" s="325"/>
      <c r="B50" s="325"/>
      <c r="C50" s="15" t="s">
        <v>227</v>
      </c>
      <c r="D50" s="15" t="s">
        <v>3201</v>
      </c>
      <c r="E50" s="15" t="s">
        <v>3200</v>
      </c>
      <c r="F50" s="15" t="s">
        <v>789</v>
      </c>
      <c r="G50" s="16">
        <v>1658810.931</v>
      </c>
      <c r="H50" s="16">
        <v>268228.349</v>
      </c>
      <c r="I50" s="30">
        <v>7.777</v>
      </c>
      <c r="J50" s="325"/>
      <c r="K50" s="128"/>
      <c r="L50" s="128" t="s">
        <v>668</v>
      </c>
      <c r="M50" s="128"/>
      <c r="N50" s="15"/>
      <c r="O50" s="15"/>
      <c r="P50" s="15"/>
      <c r="Q50" s="15" t="s">
        <v>707</v>
      </c>
    </row>
    <row r="51" spans="1:17" ht="15">
      <c r="A51" s="315"/>
      <c r="B51" s="315"/>
      <c r="C51" s="15" t="s">
        <v>423</v>
      </c>
      <c r="D51" s="15" t="s">
        <v>3201</v>
      </c>
      <c r="E51" s="15" t="s">
        <v>3200</v>
      </c>
      <c r="F51" s="15" t="s">
        <v>789</v>
      </c>
      <c r="G51" s="16">
        <v>1658810.931</v>
      </c>
      <c r="H51" s="16">
        <v>268228.349</v>
      </c>
      <c r="I51" s="30">
        <v>7.777</v>
      </c>
      <c r="J51" s="315"/>
      <c r="K51" s="128"/>
      <c r="L51" s="128" t="s">
        <v>668</v>
      </c>
      <c r="M51" s="128"/>
      <c r="N51" s="15"/>
      <c r="O51" s="15"/>
      <c r="P51" s="15"/>
      <c r="Q51" s="15" t="s">
        <v>707</v>
      </c>
    </row>
    <row r="52" spans="1:17" ht="15">
      <c r="A52" s="314">
        <v>9</v>
      </c>
      <c r="B52" s="314" t="s">
        <v>1470</v>
      </c>
      <c r="C52" s="15" t="s">
        <v>229</v>
      </c>
      <c r="D52" s="15" t="s">
        <v>3202</v>
      </c>
      <c r="E52" s="15" t="s">
        <v>3203</v>
      </c>
      <c r="F52" s="15" t="s">
        <v>789</v>
      </c>
      <c r="G52" s="16">
        <v>1646949.814</v>
      </c>
      <c r="H52" s="16">
        <v>279367.542</v>
      </c>
      <c r="I52" s="30">
        <v>9.879</v>
      </c>
      <c r="J52" s="314" t="s">
        <v>668</v>
      </c>
      <c r="K52" s="128"/>
      <c r="L52" s="128" t="s">
        <v>668</v>
      </c>
      <c r="M52" s="128"/>
      <c r="N52" s="15"/>
      <c r="O52" s="15"/>
      <c r="P52" s="15"/>
      <c r="Q52" s="15" t="s">
        <v>707</v>
      </c>
    </row>
    <row r="53" spans="1:17" ht="15">
      <c r="A53" s="315"/>
      <c r="B53" s="315"/>
      <c r="C53" s="15" t="s">
        <v>230</v>
      </c>
      <c r="D53" s="15" t="s">
        <v>3202</v>
      </c>
      <c r="E53" s="15" t="s">
        <v>3203</v>
      </c>
      <c r="F53" s="15" t="s">
        <v>789</v>
      </c>
      <c r="G53" s="16">
        <v>1646949.814</v>
      </c>
      <c r="H53" s="16">
        <v>279367.542</v>
      </c>
      <c r="I53" s="30">
        <v>9.879</v>
      </c>
      <c r="J53" s="315"/>
      <c r="K53" s="128"/>
      <c r="L53" s="128" t="s">
        <v>668</v>
      </c>
      <c r="M53" s="128"/>
      <c r="N53" s="15"/>
      <c r="O53" s="15"/>
      <c r="P53" s="15"/>
      <c r="Q53" s="15" t="s">
        <v>707</v>
      </c>
    </row>
    <row r="54" spans="1:17" ht="15">
      <c r="A54" s="15" t="s">
        <v>923</v>
      </c>
      <c r="B54" s="20">
        <f>COUNTA(B35:B53)</f>
        <v>9</v>
      </c>
      <c r="C54" s="20">
        <f>COUNTA(C35:C53)</f>
        <v>19</v>
      </c>
      <c r="D54" s="15"/>
      <c r="E54" s="15"/>
      <c r="F54" s="15"/>
      <c r="G54" s="16"/>
      <c r="H54" s="16"/>
      <c r="I54" s="30"/>
      <c r="J54" s="20">
        <f>COUNTA(J35:J53)</f>
        <v>9</v>
      </c>
      <c r="K54" s="20">
        <f>COUNTA(K35:K53)</f>
        <v>0</v>
      </c>
      <c r="L54" s="20">
        <f>COUNTA(L35:L53)</f>
        <v>19</v>
      </c>
      <c r="M54" s="20">
        <f>COUNTA(L35:L53)-COUNTA(K35:K53)</f>
        <v>19</v>
      </c>
      <c r="N54" s="20">
        <f>COUNTA(N35:N53)</f>
        <v>0</v>
      </c>
      <c r="O54" s="20">
        <f>COUNTA(O35:O53)</f>
        <v>0</v>
      </c>
      <c r="P54" s="20">
        <f>COUNTA(P35:P53)</f>
        <v>0</v>
      </c>
      <c r="Q54" s="15"/>
    </row>
    <row r="55" spans="1:17" ht="21" customHeight="1">
      <c r="A55" s="77" t="s">
        <v>3312</v>
      </c>
      <c r="B55" s="78"/>
      <c r="C55" s="78"/>
      <c r="D55" s="78"/>
      <c r="E55" s="78"/>
      <c r="F55" s="78"/>
      <c r="G55" s="81"/>
      <c r="H55" s="81"/>
      <c r="I55" s="82"/>
      <c r="J55" s="78"/>
      <c r="K55" s="79"/>
      <c r="L55" s="79"/>
      <c r="M55" s="79"/>
      <c r="N55" s="71"/>
      <c r="O55" s="61"/>
      <c r="P55" s="71"/>
      <c r="Q55" s="61"/>
    </row>
    <row r="56" spans="1:17" ht="16.5" customHeight="1">
      <c r="A56" s="15">
        <v>1</v>
      </c>
      <c r="B56" s="15" t="s">
        <v>1432</v>
      </c>
      <c r="C56" s="15" t="s">
        <v>5</v>
      </c>
      <c r="D56" s="15" t="s">
        <v>2240</v>
      </c>
      <c r="E56" s="15" t="s">
        <v>3204</v>
      </c>
      <c r="F56" s="15" t="s">
        <v>757</v>
      </c>
      <c r="G56" s="16">
        <v>1551904</v>
      </c>
      <c r="H56" s="16">
        <v>309446</v>
      </c>
      <c r="I56" s="30"/>
      <c r="J56" s="15" t="s">
        <v>668</v>
      </c>
      <c r="K56" s="128"/>
      <c r="L56" s="128"/>
      <c r="M56" s="128"/>
      <c r="N56" s="15" t="s">
        <v>668</v>
      </c>
      <c r="O56" s="15"/>
      <c r="P56" s="15"/>
      <c r="Q56" s="22" t="s">
        <v>1067</v>
      </c>
    </row>
    <row r="57" spans="1:17" ht="16.5" customHeight="1">
      <c r="A57" s="314">
        <v>2</v>
      </c>
      <c r="B57" s="314" t="s">
        <v>1438</v>
      </c>
      <c r="C57" s="15" t="s">
        <v>6</v>
      </c>
      <c r="D57" s="15" t="s">
        <v>3205</v>
      </c>
      <c r="E57" s="15" t="s">
        <v>3204</v>
      </c>
      <c r="F57" s="15" t="s">
        <v>757</v>
      </c>
      <c r="G57" s="16">
        <v>1557769</v>
      </c>
      <c r="H57" s="16">
        <v>291113</v>
      </c>
      <c r="I57" s="30"/>
      <c r="J57" s="314" t="s">
        <v>668</v>
      </c>
      <c r="K57" s="128"/>
      <c r="L57" s="128"/>
      <c r="M57" s="128"/>
      <c r="N57" s="15" t="s">
        <v>668</v>
      </c>
      <c r="O57" s="15"/>
      <c r="P57" s="15"/>
      <c r="Q57" s="22" t="s">
        <v>1067</v>
      </c>
    </row>
    <row r="58" spans="1:17" ht="16.5" customHeight="1">
      <c r="A58" s="315"/>
      <c r="B58" s="315"/>
      <c r="C58" s="15" t="s">
        <v>7</v>
      </c>
      <c r="D58" s="15" t="s">
        <v>3205</v>
      </c>
      <c r="E58" s="15" t="s">
        <v>3204</v>
      </c>
      <c r="F58" s="15" t="s">
        <v>757</v>
      </c>
      <c r="G58" s="16">
        <v>1557769</v>
      </c>
      <c r="H58" s="16">
        <v>291113</v>
      </c>
      <c r="I58" s="30"/>
      <c r="J58" s="315"/>
      <c r="K58" s="128"/>
      <c r="L58" s="128"/>
      <c r="M58" s="128"/>
      <c r="N58" s="15" t="s">
        <v>668</v>
      </c>
      <c r="O58" s="15"/>
      <c r="P58" s="15"/>
      <c r="Q58" s="22" t="s">
        <v>1067</v>
      </c>
    </row>
    <row r="59" spans="1:17" ht="16.5" customHeight="1">
      <c r="A59" s="15">
        <v>3</v>
      </c>
      <c r="B59" s="15" t="s">
        <v>1444</v>
      </c>
      <c r="C59" s="15" t="s">
        <v>8</v>
      </c>
      <c r="D59" s="15" t="s">
        <v>3206</v>
      </c>
      <c r="E59" s="15" t="s">
        <v>605</v>
      </c>
      <c r="F59" s="15" t="s">
        <v>757</v>
      </c>
      <c r="G59" s="16">
        <v>1536814</v>
      </c>
      <c r="H59" s="16">
        <v>311525</v>
      </c>
      <c r="I59" s="30"/>
      <c r="J59" s="15" t="s">
        <v>668</v>
      </c>
      <c r="K59" s="128"/>
      <c r="L59" s="128"/>
      <c r="M59" s="128"/>
      <c r="N59" s="15" t="s">
        <v>668</v>
      </c>
      <c r="O59" s="15"/>
      <c r="P59" s="15"/>
      <c r="Q59" s="22" t="s">
        <v>1067</v>
      </c>
    </row>
    <row r="60" spans="1:17" ht="16.5" customHeight="1">
      <c r="A60" s="314">
        <v>4</v>
      </c>
      <c r="B60" s="314" t="s">
        <v>1447</v>
      </c>
      <c r="C60" s="15" t="s">
        <v>9</v>
      </c>
      <c r="D60" s="15" t="s">
        <v>3207</v>
      </c>
      <c r="E60" s="15" t="s">
        <v>3208</v>
      </c>
      <c r="F60" s="15" t="s">
        <v>757</v>
      </c>
      <c r="G60" s="16">
        <v>1537511</v>
      </c>
      <c r="H60" s="16">
        <v>305271</v>
      </c>
      <c r="I60" s="30"/>
      <c r="J60" s="314" t="s">
        <v>668</v>
      </c>
      <c r="K60" s="128"/>
      <c r="L60" s="128"/>
      <c r="M60" s="128"/>
      <c r="N60" s="15" t="s">
        <v>668</v>
      </c>
      <c r="O60" s="15"/>
      <c r="P60" s="15"/>
      <c r="Q60" s="22" t="s">
        <v>1067</v>
      </c>
    </row>
    <row r="61" spans="1:17" ht="16.5" customHeight="1">
      <c r="A61" s="315"/>
      <c r="B61" s="315"/>
      <c r="C61" s="15" t="s">
        <v>10</v>
      </c>
      <c r="D61" s="15" t="s">
        <v>3207</v>
      </c>
      <c r="E61" s="15" t="s">
        <v>3208</v>
      </c>
      <c r="F61" s="15" t="s">
        <v>757</v>
      </c>
      <c r="G61" s="16">
        <v>1537511</v>
      </c>
      <c r="H61" s="16">
        <v>305271</v>
      </c>
      <c r="I61" s="30"/>
      <c r="J61" s="315"/>
      <c r="K61" s="128"/>
      <c r="L61" s="128"/>
      <c r="M61" s="128"/>
      <c r="N61" s="15" t="s">
        <v>668</v>
      </c>
      <c r="O61" s="15"/>
      <c r="P61" s="15"/>
      <c r="Q61" s="15" t="s">
        <v>1067</v>
      </c>
    </row>
    <row r="62" spans="1:17" ht="16.5" customHeight="1">
      <c r="A62" s="314">
        <v>5</v>
      </c>
      <c r="B62" s="314" t="s">
        <v>1452</v>
      </c>
      <c r="C62" s="15" t="s">
        <v>11</v>
      </c>
      <c r="D62" s="15" t="s">
        <v>3209</v>
      </c>
      <c r="E62" s="15" t="s">
        <v>597</v>
      </c>
      <c r="F62" s="15" t="s">
        <v>757</v>
      </c>
      <c r="G62" s="16">
        <v>1538357</v>
      </c>
      <c r="H62" s="16">
        <v>297107</v>
      </c>
      <c r="I62" s="30"/>
      <c r="J62" s="314" t="s">
        <v>668</v>
      </c>
      <c r="K62" s="128"/>
      <c r="L62" s="128"/>
      <c r="M62" s="128"/>
      <c r="N62" s="15" t="s">
        <v>668</v>
      </c>
      <c r="O62" s="15"/>
      <c r="P62" s="15"/>
      <c r="Q62" s="22" t="s">
        <v>1067</v>
      </c>
    </row>
    <row r="63" spans="1:17" ht="16.5" customHeight="1">
      <c r="A63" s="315"/>
      <c r="B63" s="315"/>
      <c r="C63" s="15" t="s">
        <v>12</v>
      </c>
      <c r="D63" s="15" t="s">
        <v>3209</v>
      </c>
      <c r="E63" s="15" t="s">
        <v>597</v>
      </c>
      <c r="F63" s="15" t="s">
        <v>757</v>
      </c>
      <c r="G63" s="16">
        <v>1538357</v>
      </c>
      <c r="H63" s="16">
        <v>297107</v>
      </c>
      <c r="I63" s="30"/>
      <c r="J63" s="315"/>
      <c r="K63" s="128"/>
      <c r="L63" s="128"/>
      <c r="M63" s="128"/>
      <c r="N63" s="15" t="s">
        <v>668</v>
      </c>
      <c r="O63" s="15"/>
      <c r="P63" s="15"/>
      <c r="Q63" s="15" t="s">
        <v>1067</v>
      </c>
    </row>
    <row r="64" spans="1:17" ht="16.5" customHeight="1">
      <c r="A64" s="314">
        <v>6</v>
      </c>
      <c r="B64" s="314" t="s">
        <v>1456</v>
      </c>
      <c r="C64" s="15" t="s">
        <v>13</v>
      </c>
      <c r="D64" s="15" t="s">
        <v>3210</v>
      </c>
      <c r="E64" s="15" t="s">
        <v>597</v>
      </c>
      <c r="F64" s="15" t="s">
        <v>757</v>
      </c>
      <c r="G64" s="16">
        <v>1539589</v>
      </c>
      <c r="H64" s="16">
        <v>289756</v>
      </c>
      <c r="I64" s="30"/>
      <c r="J64" s="314" t="s">
        <v>668</v>
      </c>
      <c r="K64" s="128"/>
      <c r="L64" s="128"/>
      <c r="M64" s="128"/>
      <c r="N64" s="15" t="s">
        <v>668</v>
      </c>
      <c r="O64" s="15"/>
      <c r="P64" s="15"/>
      <c r="Q64" s="22" t="s">
        <v>1067</v>
      </c>
    </row>
    <row r="65" spans="1:17" ht="16.5" customHeight="1">
      <c r="A65" s="315"/>
      <c r="B65" s="315"/>
      <c r="C65" s="15" t="s">
        <v>14</v>
      </c>
      <c r="D65" s="15" t="s">
        <v>3210</v>
      </c>
      <c r="E65" s="15" t="s">
        <v>597</v>
      </c>
      <c r="F65" s="15" t="s">
        <v>757</v>
      </c>
      <c r="G65" s="16">
        <v>1539589</v>
      </c>
      <c r="H65" s="16">
        <v>289756</v>
      </c>
      <c r="I65" s="30"/>
      <c r="J65" s="315"/>
      <c r="K65" s="128"/>
      <c r="L65" s="128"/>
      <c r="M65" s="128"/>
      <c r="N65" s="15" t="s">
        <v>668</v>
      </c>
      <c r="O65" s="15"/>
      <c r="P65" s="15"/>
      <c r="Q65" s="15" t="s">
        <v>1067</v>
      </c>
    </row>
    <row r="66" spans="1:17" ht="17.25" customHeight="1">
      <c r="A66" s="314">
        <v>7</v>
      </c>
      <c r="B66" s="314" t="s">
        <v>1461</v>
      </c>
      <c r="C66" s="15" t="s">
        <v>15</v>
      </c>
      <c r="D66" s="15" t="s">
        <v>16</v>
      </c>
      <c r="E66" s="15" t="s">
        <v>3211</v>
      </c>
      <c r="F66" s="15" t="s">
        <v>757</v>
      </c>
      <c r="G66" s="16">
        <v>1541361</v>
      </c>
      <c r="H66" s="16">
        <v>282850</v>
      </c>
      <c r="I66" s="30"/>
      <c r="J66" s="314" t="s">
        <v>668</v>
      </c>
      <c r="K66" s="128"/>
      <c r="L66" s="128"/>
      <c r="M66" s="128"/>
      <c r="N66" s="15" t="s">
        <v>668</v>
      </c>
      <c r="O66" s="15"/>
      <c r="P66" s="15"/>
      <c r="Q66" s="22" t="s">
        <v>1067</v>
      </c>
    </row>
    <row r="67" spans="1:17" ht="17.25" customHeight="1">
      <c r="A67" s="315"/>
      <c r="B67" s="315"/>
      <c r="C67" s="15" t="s">
        <v>17</v>
      </c>
      <c r="D67" s="15" t="s">
        <v>16</v>
      </c>
      <c r="E67" s="15" t="s">
        <v>3211</v>
      </c>
      <c r="F67" s="15" t="s">
        <v>757</v>
      </c>
      <c r="G67" s="16">
        <v>1541361</v>
      </c>
      <c r="H67" s="16">
        <v>282850</v>
      </c>
      <c r="I67" s="30"/>
      <c r="J67" s="315"/>
      <c r="K67" s="128"/>
      <c r="L67" s="128"/>
      <c r="M67" s="128"/>
      <c r="N67" s="15" t="s">
        <v>668</v>
      </c>
      <c r="O67" s="15"/>
      <c r="P67" s="15"/>
      <c r="Q67" s="22" t="s">
        <v>1067</v>
      </c>
    </row>
    <row r="68" spans="1:17" ht="17.25" customHeight="1">
      <c r="A68" s="15">
        <v>8</v>
      </c>
      <c r="B68" s="15" t="s">
        <v>1465</v>
      </c>
      <c r="C68" s="15" t="s">
        <v>18</v>
      </c>
      <c r="D68" s="15" t="s">
        <v>610</v>
      </c>
      <c r="E68" s="15" t="s">
        <v>605</v>
      </c>
      <c r="F68" s="15" t="s">
        <v>757</v>
      </c>
      <c r="G68" s="16">
        <v>1526816</v>
      </c>
      <c r="H68" s="16">
        <v>303617</v>
      </c>
      <c r="I68" s="30"/>
      <c r="J68" s="15" t="s">
        <v>668</v>
      </c>
      <c r="K68" s="128"/>
      <c r="L68" s="128"/>
      <c r="M68" s="128"/>
      <c r="N68" s="15" t="s">
        <v>668</v>
      </c>
      <c r="O68" s="15"/>
      <c r="P68" s="15"/>
      <c r="Q68" s="22" t="s">
        <v>1067</v>
      </c>
    </row>
    <row r="69" spans="1:17" ht="17.25" customHeight="1">
      <c r="A69" s="15">
        <v>9</v>
      </c>
      <c r="B69" s="15" t="s">
        <v>1470</v>
      </c>
      <c r="C69" s="15" t="s">
        <v>19</v>
      </c>
      <c r="D69" s="15" t="s">
        <v>1978</v>
      </c>
      <c r="E69" s="15" t="s">
        <v>605</v>
      </c>
      <c r="F69" s="15" t="s">
        <v>757</v>
      </c>
      <c r="G69" s="16">
        <v>1520838</v>
      </c>
      <c r="H69" s="16">
        <v>306608</v>
      </c>
      <c r="I69" s="30"/>
      <c r="J69" s="15" t="s">
        <v>668</v>
      </c>
      <c r="K69" s="128"/>
      <c r="L69" s="128"/>
      <c r="M69" s="128"/>
      <c r="N69" s="15" t="s">
        <v>668</v>
      </c>
      <c r="O69" s="15"/>
      <c r="P69" s="15"/>
      <c r="Q69" s="22" t="s">
        <v>1067</v>
      </c>
    </row>
    <row r="70" spans="1:17" ht="17.25" customHeight="1">
      <c r="A70" s="15">
        <v>10</v>
      </c>
      <c r="B70" s="15" t="s">
        <v>1475</v>
      </c>
      <c r="C70" s="15" t="s">
        <v>20</v>
      </c>
      <c r="D70" s="15" t="s">
        <v>3207</v>
      </c>
      <c r="E70" s="15" t="s">
        <v>3208</v>
      </c>
      <c r="F70" s="15" t="s">
        <v>757</v>
      </c>
      <c r="G70" s="16">
        <v>1537663</v>
      </c>
      <c r="H70" s="16">
        <v>305576</v>
      </c>
      <c r="I70" s="30"/>
      <c r="J70" s="15" t="s">
        <v>668</v>
      </c>
      <c r="K70" s="128"/>
      <c r="L70" s="128"/>
      <c r="M70" s="128"/>
      <c r="N70" s="15" t="s">
        <v>668</v>
      </c>
      <c r="O70" s="15"/>
      <c r="P70" s="15"/>
      <c r="Q70" s="22" t="s">
        <v>1067</v>
      </c>
    </row>
    <row r="71" spans="1:17" ht="17.25" customHeight="1">
      <c r="A71" s="15" t="s">
        <v>923</v>
      </c>
      <c r="B71" s="20">
        <f>COUNTA(B56:B70)</f>
        <v>10</v>
      </c>
      <c r="C71" s="20">
        <f>COUNTA(C56:C70)</f>
        <v>15</v>
      </c>
      <c r="D71" s="15"/>
      <c r="E71" s="15"/>
      <c r="F71" s="15"/>
      <c r="G71" s="16"/>
      <c r="H71" s="16"/>
      <c r="I71" s="30"/>
      <c r="J71" s="20">
        <f>COUNTA(J56:J70)</f>
        <v>10</v>
      </c>
      <c r="K71" s="20">
        <f>COUNTA(K56:K70)</f>
        <v>0</v>
      </c>
      <c r="L71" s="20">
        <f>COUNTA(L56:L70)</f>
        <v>0</v>
      </c>
      <c r="M71" s="20">
        <f>COUNTA(L56:L70)-COUNTA(K56:K70)</f>
        <v>0</v>
      </c>
      <c r="N71" s="20">
        <f>COUNTA(N56:N70)</f>
        <v>15</v>
      </c>
      <c r="O71" s="20">
        <f>COUNTA(O56:O70)</f>
        <v>0</v>
      </c>
      <c r="P71" s="20">
        <f>COUNTA(P56:P70)</f>
        <v>0</v>
      </c>
      <c r="Q71" s="15"/>
    </row>
    <row r="72" spans="1:17" ht="17.25" customHeight="1">
      <c r="A72" s="77" t="s">
        <v>3313</v>
      </c>
      <c r="B72" s="78"/>
      <c r="C72" s="78"/>
      <c r="D72" s="78"/>
      <c r="E72" s="78"/>
      <c r="F72" s="78"/>
      <c r="G72" s="81"/>
      <c r="H72" s="81"/>
      <c r="I72" s="82"/>
      <c r="J72" s="78"/>
      <c r="K72" s="79"/>
      <c r="L72" s="79"/>
      <c r="M72" s="79"/>
      <c r="N72" s="71"/>
      <c r="O72" s="61"/>
      <c r="P72" s="71"/>
      <c r="Q72" s="61"/>
    </row>
    <row r="73" spans="1:17" ht="16.5" customHeight="1">
      <c r="A73" s="15">
        <v>1</v>
      </c>
      <c r="B73" s="15" t="s">
        <v>1432</v>
      </c>
      <c r="C73" s="15" t="s">
        <v>21</v>
      </c>
      <c r="D73" s="15" t="s">
        <v>3212</v>
      </c>
      <c r="E73" s="15" t="s">
        <v>598</v>
      </c>
      <c r="F73" s="15" t="s">
        <v>790</v>
      </c>
      <c r="G73" s="16">
        <v>1504605</v>
      </c>
      <c r="H73" s="16">
        <v>309375</v>
      </c>
      <c r="I73" s="30"/>
      <c r="J73" s="15" t="s">
        <v>668</v>
      </c>
      <c r="K73" s="128"/>
      <c r="L73" s="128"/>
      <c r="M73" s="128"/>
      <c r="N73" s="15" t="s">
        <v>668</v>
      </c>
      <c r="O73" s="15"/>
      <c r="P73" s="15"/>
      <c r="Q73" s="22" t="s">
        <v>1067</v>
      </c>
    </row>
    <row r="74" spans="1:17" ht="16.5" customHeight="1">
      <c r="A74" s="314">
        <v>2</v>
      </c>
      <c r="B74" s="314" t="s">
        <v>1438</v>
      </c>
      <c r="C74" s="15" t="s">
        <v>22</v>
      </c>
      <c r="D74" s="15" t="s">
        <v>1446</v>
      </c>
      <c r="E74" s="15" t="s">
        <v>598</v>
      </c>
      <c r="F74" s="15" t="s">
        <v>790</v>
      </c>
      <c r="G74" s="16">
        <v>1503454</v>
      </c>
      <c r="H74" s="16">
        <v>305736</v>
      </c>
      <c r="I74" s="30"/>
      <c r="J74" s="314" t="s">
        <v>668</v>
      </c>
      <c r="K74" s="128"/>
      <c r="L74" s="128"/>
      <c r="M74" s="128"/>
      <c r="N74" s="15" t="s">
        <v>668</v>
      </c>
      <c r="O74" s="15"/>
      <c r="P74" s="15"/>
      <c r="Q74" s="22" t="s">
        <v>1067</v>
      </c>
    </row>
    <row r="75" spans="1:17" ht="16.5" customHeight="1">
      <c r="A75" s="315"/>
      <c r="B75" s="315"/>
      <c r="C75" s="15" t="s">
        <v>23</v>
      </c>
      <c r="D75" s="15" t="s">
        <v>1446</v>
      </c>
      <c r="E75" s="15" t="s">
        <v>598</v>
      </c>
      <c r="F75" s="15" t="s">
        <v>790</v>
      </c>
      <c r="G75" s="16">
        <v>1503454</v>
      </c>
      <c r="H75" s="16">
        <v>305736</v>
      </c>
      <c r="I75" s="30"/>
      <c r="J75" s="315"/>
      <c r="K75" s="128"/>
      <c r="L75" s="128"/>
      <c r="M75" s="128"/>
      <c r="N75" s="15" t="s">
        <v>668</v>
      </c>
      <c r="O75" s="15"/>
      <c r="P75" s="15"/>
      <c r="Q75" s="22" t="s">
        <v>1067</v>
      </c>
    </row>
    <row r="76" spans="1:17" ht="16.5" customHeight="1">
      <c r="A76" s="15">
        <v>3</v>
      </c>
      <c r="B76" s="15" t="s">
        <v>1444</v>
      </c>
      <c r="C76" s="15" t="s">
        <v>24</v>
      </c>
      <c r="D76" s="15" t="s">
        <v>3213</v>
      </c>
      <c r="E76" s="15" t="s">
        <v>25</v>
      </c>
      <c r="F76" s="15" t="s">
        <v>790</v>
      </c>
      <c r="G76" s="16">
        <v>1452105</v>
      </c>
      <c r="H76" s="16">
        <v>314407</v>
      </c>
      <c r="I76" s="30"/>
      <c r="J76" s="15" t="s">
        <v>668</v>
      </c>
      <c r="K76" s="128"/>
      <c r="L76" s="128"/>
      <c r="M76" s="128"/>
      <c r="N76" s="15" t="s">
        <v>668</v>
      </c>
      <c r="O76" s="15"/>
      <c r="P76" s="15"/>
      <c r="Q76" s="22" t="s">
        <v>1067</v>
      </c>
    </row>
    <row r="77" spans="1:17" ht="16.5" customHeight="1">
      <c r="A77" s="314">
        <v>4</v>
      </c>
      <c r="B77" s="314" t="s">
        <v>1447</v>
      </c>
      <c r="C77" s="15" t="s">
        <v>26</v>
      </c>
      <c r="D77" s="15" t="s">
        <v>611</v>
      </c>
      <c r="E77" s="15" t="s">
        <v>25</v>
      </c>
      <c r="F77" s="15" t="s">
        <v>790</v>
      </c>
      <c r="G77" s="16">
        <v>1443798.85</v>
      </c>
      <c r="H77" s="16">
        <v>319037.19</v>
      </c>
      <c r="I77" s="30"/>
      <c r="J77" s="314" t="s">
        <v>668</v>
      </c>
      <c r="K77" s="128"/>
      <c r="L77" s="128"/>
      <c r="M77" s="128"/>
      <c r="N77" s="15" t="s">
        <v>668</v>
      </c>
      <c r="O77" s="15"/>
      <c r="P77" s="15"/>
      <c r="Q77" s="22" t="s">
        <v>1067</v>
      </c>
    </row>
    <row r="78" spans="1:17" ht="16.5" customHeight="1">
      <c r="A78" s="315"/>
      <c r="B78" s="315"/>
      <c r="C78" s="15" t="s">
        <v>27</v>
      </c>
      <c r="D78" s="15" t="s">
        <v>611</v>
      </c>
      <c r="E78" s="15" t="s">
        <v>25</v>
      </c>
      <c r="F78" s="15" t="s">
        <v>790</v>
      </c>
      <c r="G78" s="16">
        <v>1443798.85</v>
      </c>
      <c r="H78" s="16">
        <v>319037.19</v>
      </c>
      <c r="I78" s="30"/>
      <c r="J78" s="315"/>
      <c r="K78" s="128"/>
      <c r="L78" s="128"/>
      <c r="M78" s="128"/>
      <c r="N78" s="15" t="s">
        <v>668</v>
      </c>
      <c r="O78" s="15"/>
      <c r="P78" s="15"/>
      <c r="Q78" s="22" t="s">
        <v>1067</v>
      </c>
    </row>
    <row r="79" spans="1:17" ht="16.5" customHeight="1">
      <c r="A79" s="314">
        <v>5</v>
      </c>
      <c r="B79" s="314" t="s">
        <v>1452</v>
      </c>
      <c r="C79" s="15" t="s">
        <v>28</v>
      </c>
      <c r="D79" s="15" t="s">
        <v>3214</v>
      </c>
      <c r="E79" s="15" t="s">
        <v>25</v>
      </c>
      <c r="F79" s="15" t="s">
        <v>790</v>
      </c>
      <c r="G79" s="16">
        <v>1444959.59</v>
      </c>
      <c r="H79" s="16">
        <v>311761.88</v>
      </c>
      <c r="I79" s="30"/>
      <c r="J79" s="314" t="s">
        <v>668</v>
      </c>
      <c r="K79" s="128"/>
      <c r="L79" s="128"/>
      <c r="M79" s="128"/>
      <c r="N79" s="15" t="s">
        <v>668</v>
      </c>
      <c r="O79" s="15"/>
      <c r="P79" s="15"/>
      <c r="Q79" s="22" t="s">
        <v>1067</v>
      </c>
    </row>
    <row r="80" spans="1:17" ht="16.5" customHeight="1">
      <c r="A80" s="315"/>
      <c r="B80" s="315"/>
      <c r="C80" s="15" t="s">
        <v>29</v>
      </c>
      <c r="D80" s="15" t="s">
        <v>3214</v>
      </c>
      <c r="E80" s="15" t="s">
        <v>25</v>
      </c>
      <c r="F80" s="15" t="s">
        <v>790</v>
      </c>
      <c r="G80" s="16">
        <v>1444959.59</v>
      </c>
      <c r="H80" s="16">
        <v>311761.88</v>
      </c>
      <c r="I80" s="30"/>
      <c r="J80" s="315"/>
      <c r="K80" s="128"/>
      <c r="L80" s="128"/>
      <c r="M80" s="128"/>
      <c r="N80" s="15" t="s">
        <v>668</v>
      </c>
      <c r="O80" s="15"/>
      <c r="P80" s="15"/>
      <c r="Q80" s="22" t="s">
        <v>1067</v>
      </c>
    </row>
    <row r="81" spans="1:17" ht="16.5" customHeight="1">
      <c r="A81" s="314">
        <v>6</v>
      </c>
      <c r="B81" s="314" t="s">
        <v>1456</v>
      </c>
      <c r="C81" s="15" t="s">
        <v>30</v>
      </c>
      <c r="D81" s="15" t="s">
        <v>3215</v>
      </c>
      <c r="E81" s="15" t="s">
        <v>31</v>
      </c>
      <c r="F81" s="15" t="s">
        <v>790</v>
      </c>
      <c r="G81" s="16">
        <v>1438200.171</v>
      </c>
      <c r="H81" s="16">
        <v>305319.9211</v>
      </c>
      <c r="I81" s="30"/>
      <c r="J81" s="314" t="s">
        <v>668</v>
      </c>
      <c r="K81" s="128"/>
      <c r="L81" s="128"/>
      <c r="M81" s="128"/>
      <c r="N81" s="15" t="s">
        <v>668</v>
      </c>
      <c r="O81" s="15"/>
      <c r="P81" s="15"/>
      <c r="Q81" s="22" t="s">
        <v>1067</v>
      </c>
    </row>
    <row r="82" spans="1:17" ht="16.5" customHeight="1">
      <c r="A82" s="315"/>
      <c r="B82" s="315"/>
      <c r="C82" s="15" t="s">
        <v>32</v>
      </c>
      <c r="D82" s="15" t="s">
        <v>3215</v>
      </c>
      <c r="E82" s="15" t="s">
        <v>31</v>
      </c>
      <c r="F82" s="15" t="s">
        <v>790</v>
      </c>
      <c r="G82" s="16">
        <v>1438200.171</v>
      </c>
      <c r="H82" s="16">
        <v>305319.9211</v>
      </c>
      <c r="I82" s="30"/>
      <c r="J82" s="315"/>
      <c r="K82" s="128"/>
      <c r="L82" s="128"/>
      <c r="M82" s="128"/>
      <c r="N82" s="15" t="s">
        <v>668</v>
      </c>
      <c r="O82" s="15"/>
      <c r="P82" s="15"/>
      <c r="Q82" s="22" t="s">
        <v>1067</v>
      </c>
    </row>
    <row r="83" spans="1:17" ht="16.5" customHeight="1">
      <c r="A83" s="15">
        <v>7</v>
      </c>
      <c r="B83" s="15" t="s">
        <v>1461</v>
      </c>
      <c r="C83" s="15" t="s">
        <v>33</v>
      </c>
      <c r="D83" s="15" t="s">
        <v>3216</v>
      </c>
      <c r="E83" s="15" t="s">
        <v>31</v>
      </c>
      <c r="F83" s="15" t="s">
        <v>790</v>
      </c>
      <c r="G83" s="16">
        <v>1436067.185</v>
      </c>
      <c r="H83" s="16">
        <v>292574.9207</v>
      </c>
      <c r="I83" s="30"/>
      <c r="J83" s="15" t="s">
        <v>668</v>
      </c>
      <c r="K83" s="128"/>
      <c r="L83" s="128"/>
      <c r="M83" s="128"/>
      <c r="N83" s="15" t="s">
        <v>668</v>
      </c>
      <c r="O83" s="15"/>
      <c r="P83" s="15"/>
      <c r="Q83" s="22" t="s">
        <v>1067</v>
      </c>
    </row>
    <row r="84" spans="1:17" ht="16.5" customHeight="1">
      <c r="A84" s="314">
        <v>8</v>
      </c>
      <c r="B84" s="314" t="s">
        <v>1465</v>
      </c>
      <c r="C84" s="15" t="s">
        <v>34</v>
      </c>
      <c r="D84" s="15" t="s">
        <v>3217</v>
      </c>
      <c r="E84" s="15" t="s">
        <v>35</v>
      </c>
      <c r="F84" s="15" t="s">
        <v>790</v>
      </c>
      <c r="G84" s="16">
        <v>1434974.086</v>
      </c>
      <c r="H84" s="16">
        <v>325139.1832</v>
      </c>
      <c r="I84" s="30"/>
      <c r="J84" s="314" t="s">
        <v>668</v>
      </c>
      <c r="K84" s="128"/>
      <c r="L84" s="128"/>
      <c r="M84" s="128"/>
      <c r="N84" s="15" t="s">
        <v>668</v>
      </c>
      <c r="O84" s="15"/>
      <c r="P84" s="15"/>
      <c r="Q84" s="22" t="s">
        <v>1067</v>
      </c>
    </row>
    <row r="85" spans="1:17" ht="16.5" customHeight="1">
      <c r="A85" s="315"/>
      <c r="B85" s="315"/>
      <c r="C85" s="15" t="s">
        <v>36</v>
      </c>
      <c r="D85" s="15" t="s">
        <v>3217</v>
      </c>
      <c r="E85" s="15" t="s">
        <v>35</v>
      </c>
      <c r="F85" s="15" t="s">
        <v>790</v>
      </c>
      <c r="G85" s="16">
        <v>1434974.086</v>
      </c>
      <c r="H85" s="16">
        <v>325139.1832</v>
      </c>
      <c r="I85" s="30"/>
      <c r="J85" s="315"/>
      <c r="K85" s="128"/>
      <c r="L85" s="128"/>
      <c r="M85" s="128"/>
      <c r="N85" s="15" t="s">
        <v>668</v>
      </c>
      <c r="O85" s="15"/>
      <c r="P85" s="15"/>
      <c r="Q85" s="22" t="s">
        <v>1067</v>
      </c>
    </row>
    <row r="86" spans="1:17" ht="16.5" customHeight="1">
      <c r="A86" s="15" t="s">
        <v>923</v>
      </c>
      <c r="B86" s="20">
        <f>COUNTA(B73:B85)</f>
        <v>8</v>
      </c>
      <c r="C86" s="20">
        <f>COUNTA(C73:C85)</f>
        <v>13</v>
      </c>
      <c r="D86" s="15"/>
      <c r="E86" s="15"/>
      <c r="F86" s="15"/>
      <c r="G86" s="16"/>
      <c r="H86" s="16"/>
      <c r="I86" s="30"/>
      <c r="J86" s="20">
        <f>COUNTA(J73:J85)</f>
        <v>8</v>
      </c>
      <c r="K86" s="20">
        <f>COUNTA(K73:K85)</f>
        <v>0</v>
      </c>
      <c r="L86" s="20">
        <f>COUNTA(L73:L85)</f>
        <v>0</v>
      </c>
      <c r="M86" s="20">
        <f>COUNTA(L73:L85)-COUNTA(K73:K85)</f>
        <v>0</v>
      </c>
      <c r="N86" s="20">
        <f>COUNTA(N73:N85)</f>
        <v>13</v>
      </c>
      <c r="O86" s="20">
        <f>COUNTA(O73:O85)</f>
        <v>0</v>
      </c>
      <c r="P86" s="20">
        <f>COUNTA(P73:P85)</f>
        <v>0</v>
      </c>
      <c r="Q86" s="15"/>
    </row>
    <row r="87" spans="1:17" ht="16.5" customHeight="1">
      <c r="A87" s="77" t="s">
        <v>3314</v>
      </c>
      <c r="B87" s="78"/>
      <c r="C87" s="78"/>
      <c r="D87" s="78"/>
      <c r="E87" s="78"/>
      <c r="F87" s="78"/>
      <c r="G87" s="81"/>
      <c r="H87" s="81"/>
      <c r="I87" s="82"/>
      <c r="J87" s="78"/>
      <c r="K87" s="79"/>
      <c r="L87" s="79"/>
      <c r="M87" s="79"/>
      <c r="N87" s="70"/>
      <c r="O87" s="61"/>
      <c r="P87" s="71"/>
      <c r="Q87" s="22"/>
    </row>
    <row r="88" spans="1:17" ht="16.5" customHeight="1">
      <c r="A88" s="61">
        <v>1</v>
      </c>
      <c r="B88" s="15" t="s">
        <v>1432</v>
      </c>
      <c r="C88" s="15" t="s">
        <v>37</v>
      </c>
      <c r="D88" s="15" t="s">
        <v>3218</v>
      </c>
      <c r="E88" s="15" t="s">
        <v>3219</v>
      </c>
      <c r="F88" s="15" t="s">
        <v>3220</v>
      </c>
      <c r="G88" s="16">
        <v>1412309.25</v>
      </c>
      <c r="H88" s="16">
        <v>316781.12</v>
      </c>
      <c r="I88" s="30"/>
      <c r="J88" s="15" t="s">
        <v>668</v>
      </c>
      <c r="K88" s="128"/>
      <c r="L88" s="128"/>
      <c r="M88" s="128"/>
      <c r="N88" s="15" t="s">
        <v>668</v>
      </c>
      <c r="O88" s="31"/>
      <c r="P88" s="15"/>
      <c r="Q88" s="15" t="s">
        <v>1067</v>
      </c>
    </row>
    <row r="89" spans="1:17" ht="16.5" customHeight="1">
      <c r="A89" s="61">
        <v>2</v>
      </c>
      <c r="B89" s="15" t="s">
        <v>1438</v>
      </c>
      <c r="C89" s="15" t="s">
        <v>38</v>
      </c>
      <c r="D89" s="15" t="s">
        <v>3221</v>
      </c>
      <c r="E89" s="15" t="s">
        <v>3219</v>
      </c>
      <c r="F89" s="15" t="s">
        <v>3220</v>
      </c>
      <c r="G89" s="16">
        <v>1408445.93</v>
      </c>
      <c r="H89" s="16">
        <v>323555.17</v>
      </c>
      <c r="I89" s="30"/>
      <c r="J89" s="15" t="s">
        <v>668</v>
      </c>
      <c r="K89" s="128"/>
      <c r="L89" s="128"/>
      <c r="M89" s="128"/>
      <c r="N89" s="15" t="s">
        <v>668</v>
      </c>
      <c r="O89" s="31"/>
      <c r="P89" s="15"/>
      <c r="Q89" s="22" t="s">
        <v>1067</v>
      </c>
    </row>
    <row r="90" spans="1:17" ht="16.5" customHeight="1">
      <c r="A90" s="61">
        <v>3</v>
      </c>
      <c r="B90" s="15" t="s">
        <v>1444</v>
      </c>
      <c r="C90" s="15" t="s">
        <v>39</v>
      </c>
      <c r="D90" s="15" t="s">
        <v>3222</v>
      </c>
      <c r="E90" s="15" t="s">
        <v>3219</v>
      </c>
      <c r="F90" s="15" t="s">
        <v>3220</v>
      </c>
      <c r="G90" s="16">
        <v>1398377.5</v>
      </c>
      <c r="H90" s="16">
        <v>329217.83</v>
      </c>
      <c r="I90" s="30"/>
      <c r="J90" s="15" t="s">
        <v>668</v>
      </c>
      <c r="K90" s="128"/>
      <c r="L90" s="128"/>
      <c r="M90" s="128"/>
      <c r="N90" s="15" t="s">
        <v>668</v>
      </c>
      <c r="O90" s="31"/>
      <c r="P90" s="15"/>
      <c r="Q90" s="15" t="s">
        <v>1067</v>
      </c>
    </row>
    <row r="91" spans="1:17" ht="16.5" customHeight="1">
      <c r="A91" s="61">
        <v>4</v>
      </c>
      <c r="B91" s="15" t="s">
        <v>1447</v>
      </c>
      <c r="C91" s="15" t="s">
        <v>40</v>
      </c>
      <c r="D91" s="15" t="s">
        <v>612</v>
      </c>
      <c r="E91" s="15" t="s">
        <v>3219</v>
      </c>
      <c r="F91" s="15" t="s">
        <v>3220</v>
      </c>
      <c r="G91" s="16">
        <v>1404046.78</v>
      </c>
      <c r="H91" s="16">
        <v>307116.23</v>
      </c>
      <c r="I91" s="30"/>
      <c r="J91" s="15" t="s">
        <v>668</v>
      </c>
      <c r="K91" s="128"/>
      <c r="L91" s="128"/>
      <c r="M91" s="128"/>
      <c r="N91" s="15" t="s">
        <v>668</v>
      </c>
      <c r="O91" s="31"/>
      <c r="P91" s="15"/>
      <c r="Q91" s="22" t="s">
        <v>1067</v>
      </c>
    </row>
    <row r="92" spans="1:17" ht="16.5" customHeight="1">
      <c r="A92" s="326">
        <v>5</v>
      </c>
      <c r="B92" s="314" t="s">
        <v>1452</v>
      </c>
      <c r="C92" s="15" t="s">
        <v>41</v>
      </c>
      <c r="D92" s="15" t="s">
        <v>3223</v>
      </c>
      <c r="E92" s="15" t="s">
        <v>3219</v>
      </c>
      <c r="F92" s="15" t="s">
        <v>3220</v>
      </c>
      <c r="G92" s="16">
        <v>1403692.86</v>
      </c>
      <c r="H92" s="16">
        <v>302657.54</v>
      </c>
      <c r="I92" s="30"/>
      <c r="J92" s="314" t="s">
        <v>668</v>
      </c>
      <c r="K92" s="128"/>
      <c r="L92" s="128"/>
      <c r="M92" s="128"/>
      <c r="N92" s="15" t="s">
        <v>668</v>
      </c>
      <c r="O92" s="31"/>
      <c r="P92" s="15"/>
      <c r="Q92" s="22" t="s">
        <v>1067</v>
      </c>
    </row>
    <row r="93" spans="1:17" ht="16.5" customHeight="1">
      <c r="A93" s="327"/>
      <c r="B93" s="315"/>
      <c r="C93" s="15" t="s">
        <v>42</v>
      </c>
      <c r="D93" s="15" t="s">
        <v>3223</v>
      </c>
      <c r="E93" s="15" t="s">
        <v>3219</v>
      </c>
      <c r="F93" s="15" t="s">
        <v>3220</v>
      </c>
      <c r="G93" s="16">
        <v>1403692.86</v>
      </c>
      <c r="H93" s="16">
        <v>302657.54</v>
      </c>
      <c r="I93" s="30"/>
      <c r="J93" s="315"/>
      <c r="K93" s="128"/>
      <c r="L93" s="128"/>
      <c r="M93" s="128"/>
      <c r="N93" s="15" t="s">
        <v>668</v>
      </c>
      <c r="O93" s="31"/>
      <c r="P93" s="15"/>
      <c r="Q93" s="22" t="s">
        <v>1067</v>
      </c>
    </row>
    <row r="94" spans="1:17" ht="16.5" customHeight="1">
      <c r="A94" s="326">
        <v>6</v>
      </c>
      <c r="B94" s="314" t="s">
        <v>1456</v>
      </c>
      <c r="C94" s="15" t="s">
        <v>43</v>
      </c>
      <c r="D94" s="15" t="s">
        <v>3224</v>
      </c>
      <c r="E94" s="15" t="s">
        <v>3219</v>
      </c>
      <c r="F94" s="15" t="s">
        <v>3220</v>
      </c>
      <c r="G94" s="16">
        <v>1394643.18</v>
      </c>
      <c r="H94" s="16">
        <v>302220.94</v>
      </c>
      <c r="I94" s="30"/>
      <c r="J94" s="314" t="s">
        <v>668</v>
      </c>
      <c r="K94" s="128"/>
      <c r="L94" s="128"/>
      <c r="M94" s="128"/>
      <c r="N94" s="15" t="s">
        <v>668</v>
      </c>
      <c r="O94" s="31"/>
      <c r="P94" s="15"/>
      <c r="Q94" s="22" t="s">
        <v>1067</v>
      </c>
    </row>
    <row r="95" spans="1:17" ht="15">
      <c r="A95" s="327"/>
      <c r="B95" s="315"/>
      <c r="C95" s="15" t="s">
        <v>44</v>
      </c>
      <c r="D95" s="15" t="s">
        <v>3224</v>
      </c>
      <c r="E95" s="15" t="s">
        <v>3219</v>
      </c>
      <c r="F95" s="15" t="s">
        <v>3220</v>
      </c>
      <c r="G95" s="16">
        <v>1394643.18</v>
      </c>
      <c r="H95" s="16">
        <v>302220.94</v>
      </c>
      <c r="I95" s="30"/>
      <c r="J95" s="315"/>
      <c r="K95" s="128"/>
      <c r="L95" s="128"/>
      <c r="M95" s="128"/>
      <c r="N95" s="15" t="s">
        <v>668</v>
      </c>
      <c r="O95" s="31"/>
      <c r="P95" s="15"/>
      <c r="Q95" s="15" t="s">
        <v>1067</v>
      </c>
    </row>
    <row r="96" spans="1:17" ht="15">
      <c r="A96" s="61">
        <v>7</v>
      </c>
      <c r="B96" s="15" t="s">
        <v>1461</v>
      </c>
      <c r="C96" s="15" t="s">
        <v>45</v>
      </c>
      <c r="D96" s="15" t="s">
        <v>3225</v>
      </c>
      <c r="E96" s="15" t="s">
        <v>599</v>
      </c>
      <c r="F96" s="15" t="s">
        <v>3220</v>
      </c>
      <c r="G96" s="16">
        <v>1385897.81</v>
      </c>
      <c r="H96" s="16">
        <v>307089.77</v>
      </c>
      <c r="I96" s="30"/>
      <c r="J96" s="15" t="s">
        <v>668</v>
      </c>
      <c r="K96" s="128"/>
      <c r="L96" s="128"/>
      <c r="M96" s="128"/>
      <c r="N96" s="15" t="s">
        <v>668</v>
      </c>
      <c r="O96" s="31"/>
      <c r="P96" s="15"/>
      <c r="Q96" s="22" t="s">
        <v>1067</v>
      </c>
    </row>
    <row r="97" spans="1:17" ht="15">
      <c r="A97" s="61">
        <v>8</v>
      </c>
      <c r="B97" s="15" t="s">
        <v>1465</v>
      </c>
      <c r="C97" s="15" t="s">
        <v>46</v>
      </c>
      <c r="D97" s="15" t="s">
        <v>3226</v>
      </c>
      <c r="E97" s="15" t="s">
        <v>599</v>
      </c>
      <c r="F97" s="15" t="s">
        <v>3220</v>
      </c>
      <c r="G97" s="16">
        <v>1382699.34</v>
      </c>
      <c r="H97" s="16">
        <v>299455.76</v>
      </c>
      <c r="I97" s="30"/>
      <c r="J97" s="15" t="s">
        <v>668</v>
      </c>
      <c r="K97" s="128"/>
      <c r="L97" s="128"/>
      <c r="M97" s="128"/>
      <c r="N97" s="15" t="s">
        <v>668</v>
      </c>
      <c r="O97" s="31"/>
      <c r="P97" s="15"/>
      <c r="Q97" s="22" t="s">
        <v>1067</v>
      </c>
    </row>
    <row r="98" spans="1:17" ht="15">
      <c r="A98" s="326">
        <v>9</v>
      </c>
      <c r="B98" s="314" t="s">
        <v>1470</v>
      </c>
      <c r="C98" s="15" t="s">
        <v>47</v>
      </c>
      <c r="D98" s="15" t="s">
        <v>670</v>
      </c>
      <c r="E98" s="15" t="s">
        <v>599</v>
      </c>
      <c r="F98" s="15" t="s">
        <v>3220</v>
      </c>
      <c r="G98" s="16">
        <v>1381561.51</v>
      </c>
      <c r="H98" s="16">
        <v>292536.2</v>
      </c>
      <c r="I98" s="30"/>
      <c r="J98" s="314" t="s">
        <v>668</v>
      </c>
      <c r="K98" s="128"/>
      <c r="L98" s="128"/>
      <c r="M98" s="128"/>
      <c r="N98" s="15" t="s">
        <v>668</v>
      </c>
      <c r="O98" s="31"/>
      <c r="P98" s="15"/>
      <c r="Q98" s="22" t="s">
        <v>1067</v>
      </c>
    </row>
    <row r="99" spans="1:17" ht="15">
      <c r="A99" s="327"/>
      <c r="B99" s="315"/>
      <c r="C99" s="15" t="s">
        <v>48</v>
      </c>
      <c r="D99" s="15" t="s">
        <v>670</v>
      </c>
      <c r="E99" s="15" t="s">
        <v>599</v>
      </c>
      <c r="F99" s="15" t="s">
        <v>3220</v>
      </c>
      <c r="G99" s="16">
        <v>1381561.51</v>
      </c>
      <c r="H99" s="16">
        <v>292536.2</v>
      </c>
      <c r="I99" s="30"/>
      <c r="J99" s="315"/>
      <c r="K99" s="128"/>
      <c r="L99" s="128"/>
      <c r="M99" s="128"/>
      <c r="N99" s="15" t="s">
        <v>668</v>
      </c>
      <c r="O99" s="31"/>
      <c r="P99" s="15"/>
      <c r="Q99" s="22" t="s">
        <v>1067</v>
      </c>
    </row>
    <row r="100" spans="1:17" ht="15">
      <c r="A100" s="61">
        <v>10</v>
      </c>
      <c r="B100" s="15" t="s">
        <v>1475</v>
      </c>
      <c r="C100" s="15" t="s">
        <v>49</v>
      </c>
      <c r="D100" s="15" t="s">
        <v>3227</v>
      </c>
      <c r="E100" s="15" t="s">
        <v>606</v>
      </c>
      <c r="F100" s="15" t="s">
        <v>3220</v>
      </c>
      <c r="G100" s="16">
        <v>1355947.2</v>
      </c>
      <c r="H100" s="16">
        <v>301943.1</v>
      </c>
      <c r="I100" s="30"/>
      <c r="J100" s="15" t="s">
        <v>668</v>
      </c>
      <c r="K100" s="128"/>
      <c r="L100" s="128"/>
      <c r="M100" s="128"/>
      <c r="N100" s="15" t="s">
        <v>668</v>
      </c>
      <c r="O100" s="31"/>
      <c r="P100" s="15"/>
      <c r="Q100" s="22" t="s">
        <v>1067</v>
      </c>
    </row>
    <row r="101" spans="1:17" ht="15">
      <c r="A101" s="326">
        <v>11</v>
      </c>
      <c r="B101" s="314" t="s">
        <v>1479</v>
      </c>
      <c r="C101" s="15" t="s">
        <v>50</v>
      </c>
      <c r="D101" s="15" t="s">
        <v>3228</v>
      </c>
      <c r="E101" s="15" t="s">
        <v>3229</v>
      </c>
      <c r="F101" s="15" t="s">
        <v>3220</v>
      </c>
      <c r="G101" s="16">
        <v>1355763.46</v>
      </c>
      <c r="H101" s="16">
        <v>294732.92</v>
      </c>
      <c r="I101" s="30"/>
      <c r="J101" s="314" t="s">
        <v>668</v>
      </c>
      <c r="K101" s="128"/>
      <c r="L101" s="128"/>
      <c r="M101" s="128"/>
      <c r="N101" s="15" t="s">
        <v>668</v>
      </c>
      <c r="O101" s="31"/>
      <c r="P101" s="15"/>
      <c r="Q101" s="22" t="s">
        <v>1067</v>
      </c>
    </row>
    <row r="102" spans="1:17" ht="15">
      <c r="A102" s="327"/>
      <c r="B102" s="315"/>
      <c r="C102" s="15" t="s">
        <v>51</v>
      </c>
      <c r="D102" s="15" t="s">
        <v>3228</v>
      </c>
      <c r="E102" s="15" t="s">
        <v>3229</v>
      </c>
      <c r="F102" s="15" t="s">
        <v>3220</v>
      </c>
      <c r="G102" s="16">
        <v>1355763.46</v>
      </c>
      <c r="H102" s="16">
        <v>294732.92</v>
      </c>
      <c r="I102" s="30"/>
      <c r="J102" s="315"/>
      <c r="K102" s="128"/>
      <c r="L102" s="128"/>
      <c r="M102" s="128"/>
      <c r="N102" s="15" t="s">
        <v>668</v>
      </c>
      <c r="O102" s="31"/>
      <c r="P102" s="15"/>
      <c r="Q102" s="22" t="s">
        <v>1067</v>
      </c>
    </row>
    <row r="103" spans="1:17" ht="15">
      <c r="A103" s="326">
        <v>12</v>
      </c>
      <c r="B103" s="314" t="s">
        <v>1484</v>
      </c>
      <c r="C103" s="15" t="s">
        <v>52</v>
      </c>
      <c r="D103" s="15" t="s">
        <v>3230</v>
      </c>
      <c r="E103" s="15" t="s">
        <v>3229</v>
      </c>
      <c r="F103" s="15" t="s">
        <v>3220</v>
      </c>
      <c r="G103" s="16">
        <v>1354508.024</v>
      </c>
      <c r="H103" s="16">
        <v>285085.918</v>
      </c>
      <c r="I103" s="30"/>
      <c r="J103" s="314" t="s">
        <v>668</v>
      </c>
      <c r="K103" s="128"/>
      <c r="L103" s="128"/>
      <c r="M103" s="128"/>
      <c r="N103" s="15" t="s">
        <v>668</v>
      </c>
      <c r="O103" s="31"/>
      <c r="P103" s="15"/>
      <c r="Q103" s="22" t="s">
        <v>1067</v>
      </c>
    </row>
    <row r="104" spans="1:17" ht="15">
      <c r="A104" s="327"/>
      <c r="B104" s="315"/>
      <c r="C104" s="15" t="s">
        <v>53</v>
      </c>
      <c r="D104" s="15" t="s">
        <v>3230</v>
      </c>
      <c r="E104" s="15" t="s">
        <v>3229</v>
      </c>
      <c r="F104" s="15" t="s">
        <v>3220</v>
      </c>
      <c r="G104" s="16">
        <v>1354508.024</v>
      </c>
      <c r="H104" s="16">
        <v>285085.918</v>
      </c>
      <c r="I104" s="30"/>
      <c r="J104" s="315"/>
      <c r="K104" s="128"/>
      <c r="L104" s="128"/>
      <c r="M104" s="128"/>
      <c r="N104" s="15" t="s">
        <v>668</v>
      </c>
      <c r="O104" s="31"/>
      <c r="P104" s="15"/>
      <c r="Q104" s="22" t="s">
        <v>1067</v>
      </c>
    </row>
    <row r="105" spans="1:17" ht="15">
      <c r="A105" s="61">
        <v>13</v>
      </c>
      <c r="B105" s="15" t="s">
        <v>1489</v>
      </c>
      <c r="C105" s="15" t="s">
        <v>54</v>
      </c>
      <c r="D105" s="15" t="s">
        <v>3231</v>
      </c>
      <c r="E105" s="15" t="s">
        <v>55</v>
      </c>
      <c r="F105" s="15" t="s">
        <v>3220</v>
      </c>
      <c r="G105" s="16">
        <v>1334333.26</v>
      </c>
      <c r="H105" s="16">
        <v>303586.12</v>
      </c>
      <c r="I105" s="30"/>
      <c r="J105" s="15" t="s">
        <v>668</v>
      </c>
      <c r="K105" s="128"/>
      <c r="L105" s="128"/>
      <c r="M105" s="128"/>
      <c r="N105" s="15" t="s">
        <v>668</v>
      </c>
      <c r="O105" s="31"/>
      <c r="P105" s="15"/>
      <c r="Q105" s="22" t="s">
        <v>1067</v>
      </c>
    </row>
    <row r="106" spans="1:17" ht="15">
      <c r="A106" s="326">
        <v>14</v>
      </c>
      <c r="B106" s="314" t="s">
        <v>1494</v>
      </c>
      <c r="C106" s="15" t="s">
        <v>56</v>
      </c>
      <c r="D106" s="15" t="s">
        <v>3232</v>
      </c>
      <c r="E106" s="15" t="s">
        <v>55</v>
      </c>
      <c r="F106" s="15" t="s">
        <v>3220</v>
      </c>
      <c r="G106" s="16">
        <v>1330443</v>
      </c>
      <c r="H106" s="16">
        <v>300264.83</v>
      </c>
      <c r="I106" s="30"/>
      <c r="J106" s="314" t="s">
        <v>668</v>
      </c>
      <c r="K106" s="128"/>
      <c r="L106" s="128"/>
      <c r="M106" s="128"/>
      <c r="N106" s="15" t="s">
        <v>668</v>
      </c>
      <c r="O106" s="31"/>
      <c r="P106" s="15"/>
      <c r="Q106" s="22" t="s">
        <v>1067</v>
      </c>
    </row>
    <row r="107" spans="1:17" ht="15">
      <c r="A107" s="327"/>
      <c r="B107" s="315"/>
      <c r="C107" s="15" t="s">
        <v>57</v>
      </c>
      <c r="D107" s="15" t="s">
        <v>3232</v>
      </c>
      <c r="E107" s="15" t="s">
        <v>55</v>
      </c>
      <c r="F107" s="15" t="s">
        <v>3220</v>
      </c>
      <c r="G107" s="16">
        <v>1330443</v>
      </c>
      <c r="H107" s="16">
        <v>300264.83</v>
      </c>
      <c r="I107" s="30"/>
      <c r="J107" s="315"/>
      <c r="K107" s="128"/>
      <c r="L107" s="128"/>
      <c r="M107" s="128"/>
      <c r="N107" s="15" t="s">
        <v>668</v>
      </c>
      <c r="O107" s="31"/>
      <c r="P107" s="15"/>
      <c r="Q107" s="22" t="s">
        <v>1067</v>
      </c>
    </row>
    <row r="108" spans="1:17" ht="15">
      <c r="A108" s="326">
        <v>15</v>
      </c>
      <c r="B108" s="314" t="s">
        <v>1524</v>
      </c>
      <c r="C108" s="15" t="s">
        <v>58</v>
      </c>
      <c r="D108" s="15" t="s">
        <v>3233</v>
      </c>
      <c r="E108" s="15" t="s">
        <v>55</v>
      </c>
      <c r="F108" s="15" t="s">
        <v>3220</v>
      </c>
      <c r="G108" s="16">
        <v>1329795.502</v>
      </c>
      <c r="H108" s="16">
        <v>291094.96</v>
      </c>
      <c r="I108" s="30"/>
      <c r="J108" s="314" t="s">
        <v>668</v>
      </c>
      <c r="K108" s="128"/>
      <c r="L108" s="128"/>
      <c r="M108" s="128"/>
      <c r="N108" s="15" t="s">
        <v>668</v>
      </c>
      <c r="O108" s="31"/>
      <c r="P108" s="15"/>
      <c r="Q108" s="22" t="s">
        <v>1067</v>
      </c>
    </row>
    <row r="109" spans="1:17" ht="15">
      <c r="A109" s="327"/>
      <c r="B109" s="315"/>
      <c r="C109" s="15" t="s">
        <v>59</v>
      </c>
      <c r="D109" s="15" t="s">
        <v>3233</v>
      </c>
      <c r="E109" s="15" t="s">
        <v>55</v>
      </c>
      <c r="F109" s="15" t="s">
        <v>3220</v>
      </c>
      <c r="G109" s="16">
        <v>1329795.502</v>
      </c>
      <c r="H109" s="16">
        <v>291094.96</v>
      </c>
      <c r="I109" s="30"/>
      <c r="J109" s="315"/>
      <c r="K109" s="128"/>
      <c r="L109" s="128"/>
      <c r="M109" s="128"/>
      <c r="N109" s="15" t="s">
        <v>668</v>
      </c>
      <c r="O109" s="31"/>
      <c r="P109" s="15"/>
      <c r="Q109" s="22" t="s">
        <v>1067</v>
      </c>
    </row>
    <row r="110" spans="1:17" ht="15">
      <c r="A110" s="326">
        <v>16</v>
      </c>
      <c r="B110" s="314" t="s">
        <v>1526</v>
      </c>
      <c r="C110" s="15" t="s">
        <v>60</v>
      </c>
      <c r="D110" s="15" t="s">
        <v>3231</v>
      </c>
      <c r="E110" s="15" t="s">
        <v>55</v>
      </c>
      <c r="F110" s="15" t="s">
        <v>3220</v>
      </c>
      <c r="G110" s="16">
        <v>1319806.21</v>
      </c>
      <c r="H110" s="16">
        <v>308343.98</v>
      </c>
      <c r="I110" s="30"/>
      <c r="J110" s="314" t="s">
        <v>668</v>
      </c>
      <c r="K110" s="128"/>
      <c r="L110" s="128"/>
      <c r="M110" s="128"/>
      <c r="N110" s="15" t="s">
        <v>668</v>
      </c>
      <c r="O110" s="31"/>
      <c r="P110" s="15"/>
      <c r="Q110" s="22" t="s">
        <v>1067</v>
      </c>
    </row>
    <row r="111" spans="1:17" ht="15">
      <c r="A111" s="327"/>
      <c r="B111" s="315"/>
      <c r="C111" s="15" t="s">
        <v>61</v>
      </c>
      <c r="D111" s="15" t="s">
        <v>3231</v>
      </c>
      <c r="E111" s="15" t="s">
        <v>55</v>
      </c>
      <c r="F111" s="15" t="s">
        <v>3220</v>
      </c>
      <c r="G111" s="16">
        <v>1319806.21</v>
      </c>
      <c r="H111" s="16">
        <v>308343.98</v>
      </c>
      <c r="I111" s="30"/>
      <c r="J111" s="315"/>
      <c r="K111" s="128"/>
      <c r="L111" s="128"/>
      <c r="M111" s="128"/>
      <c r="N111" s="15" t="s">
        <v>668</v>
      </c>
      <c r="O111" s="31"/>
      <c r="P111" s="15"/>
      <c r="Q111" s="22" t="s">
        <v>1067</v>
      </c>
    </row>
    <row r="112" spans="1:17" ht="16.5" customHeight="1">
      <c r="A112" s="61">
        <v>17</v>
      </c>
      <c r="B112" s="15" t="s">
        <v>1528</v>
      </c>
      <c r="C112" s="15" t="s">
        <v>62</v>
      </c>
      <c r="D112" s="15" t="s">
        <v>3234</v>
      </c>
      <c r="E112" s="15" t="s">
        <v>55</v>
      </c>
      <c r="F112" s="15" t="s">
        <v>3220</v>
      </c>
      <c r="G112" s="16">
        <v>1313442.99</v>
      </c>
      <c r="H112" s="16">
        <v>294138.35</v>
      </c>
      <c r="I112" s="30"/>
      <c r="J112" s="15" t="s">
        <v>668</v>
      </c>
      <c r="K112" s="128"/>
      <c r="L112" s="128"/>
      <c r="M112" s="128"/>
      <c r="N112" s="15" t="s">
        <v>668</v>
      </c>
      <c r="O112" s="31"/>
      <c r="P112" s="15"/>
      <c r="Q112" s="22" t="s">
        <v>1067</v>
      </c>
    </row>
    <row r="113" spans="1:17" ht="16.5" customHeight="1">
      <c r="A113" s="61" t="s">
        <v>923</v>
      </c>
      <c r="B113" s="20">
        <f>COUNTA(B88:B112)</f>
        <v>17</v>
      </c>
      <c r="C113" s="20">
        <f>COUNTA(C88:C112)</f>
        <v>25</v>
      </c>
      <c r="D113" s="15"/>
      <c r="E113" s="15"/>
      <c r="F113" s="15"/>
      <c r="G113" s="16"/>
      <c r="H113" s="16"/>
      <c r="I113" s="30"/>
      <c r="J113" s="20">
        <f>COUNTA(J88:J112)</f>
        <v>17</v>
      </c>
      <c r="K113" s="20">
        <f>COUNTA(K88:K112)</f>
        <v>0</v>
      </c>
      <c r="L113" s="20">
        <f>COUNTA(L88:L112)</f>
        <v>0</v>
      </c>
      <c r="M113" s="20">
        <f>COUNTA(L88:L112)-COUNTA(K88:K112)</f>
        <v>0</v>
      </c>
      <c r="N113" s="20">
        <f>COUNTA(N88:N112)</f>
        <v>25</v>
      </c>
      <c r="O113" s="20">
        <f>COUNTA(O88:O112)</f>
        <v>0</v>
      </c>
      <c r="P113" s="20">
        <f>COUNTA(P88:P112)</f>
        <v>0</v>
      </c>
      <c r="Q113" s="15"/>
    </row>
    <row r="114" spans="1:17" ht="16.5" customHeight="1">
      <c r="A114" s="77" t="s">
        <v>3315</v>
      </c>
      <c r="B114" s="78"/>
      <c r="C114" s="78"/>
      <c r="D114" s="78"/>
      <c r="E114" s="78"/>
      <c r="F114" s="78"/>
      <c r="G114" s="81"/>
      <c r="H114" s="81"/>
      <c r="I114" s="82"/>
      <c r="J114" s="78"/>
      <c r="K114" s="79"/>
      <c r="L114" s="79"/>
      <c r="M114" s="79"/>
      <c r="N114" s="70"/>
      <c r="O114" s="61"/>
      <c r="P114" s="71"/>
      <c r="Q114" s="61"/>
    </row>
    <row r="115" spans="1:17" ht="16.5" customHeight="1">
      <c r="A115" s="15">
        <v>1</v>
      </c>
      <c r="B115" s="15" t="s">
        <v>1432</v>
      </c>
      <c r="C115" s="15" t="s">
        <v>63</v>
      </c>
      <c r="D115" s="15" t="s">
        <v>3235</v>
      </c>
      <c r="E115" s="15" t="s">
        <v>3236</v>
      </c>
      <c r="F115" s="15" t="s">
        <v>791</v>
      </c>
      <c r="G115" s="16">
        <v>1284545.34</v>
      </c>
      <c r="H115" s="16">
        <v>290074.46</v>
      </c>
      <c r="I115" s="30"/>
      <c r="J115" s="15" t="s">
        <v>668</v>
      </c>
      <c r="K115" s="128"/>
      <c r="L115" s="128"/>
      <c r="M115" s="128"/>
      <c r="N115" s="15" t="s">
        <v>668</v>
      </c>
      <c r="O115" s="15"/>
      <c r="P115" s="15"/>
      <c r="Q115" s="22" t="s">
        <v>1067</v>
      </c>
    </row>
    <row r="116" spans="1:17" ht="16.5" customHeight="1">
      <c r="A116" s="313">
        <v>2</v>
      </c>
      <c r="B116" s="313" t="s">
        <v>1438</v>
      </c>
      <c r="C116" s="15" t="s">
        <v>64</v>
      </c>
      <c r="D116" s="15" t="s">
        <v>855</v>
      </c>
      <c r="E116" s="15" t="s">
        <v>3236</v>
      </c>
      <c r="F116" s="15" t="s">
        <v>791</v>
      </c>
      <c r="G116" s="16">
        <v>1292088.3</v>
      </c>
      <c r="H116" s="16">
        <v>286355.91</v>
      </c>
      <c r="I116" s="30"/>
      <c r="J116" s="313" t="s">
        <v>668</v>
      </c>
      <c r="K116" s="128"/>
      <c r="L116" s="128"/>
      <c r="M116" s="128"/>
      <c r="N116" s="15" t="s">
        <v>668</v>
      </c>
      <c r="O116" s="15"/>
      <c r="P116" s="15"/>
      <c r="Q116" s="22" t="s">
        <v>1067</v>
      </c>
    </row>
    <row r="117" spans="1:17" ht="16.5" customHeight="1">
      <c r="A117" s="313"/>
      <c r="B117" s="313"/>
      <c r="C117" s="15" t="s">
        <v>65</v>
      </c>
      <c r="D117" s="15" t="s">
        <v>855</v>
      </c>
      <c r="E117" s="15" t="s">
        <v>3236</v>
      </c>
      <c r="F117" s="15" t="s">
        <v>791</v>
      </c>
      <c r="G117" s="16">
        <v>1292088.3</v>
      </c>
      <c r="H117" s="16">
        <v>286355.91</v>
      </c>
      <c r="I117" s="30"/>
      <c r="J117" s="313"/>
      <c r="K117" s="128"/>
      <c r="L117" s="128"/>
      <c r="M117" s="128"/>
      <c r="N117" s="15" t="s">
        <v>668</v>
      </c>
      <c r="O117" s="15"/>
      <c r="P117" s="15"/>
      <c r="Q117" s="15" t="s">
        <v>1067</v>
      </c>
    </row>
    <row r="118" spans="1:17" ht="16.5" customHeight="1">
      <c r="A118" s="313">
        <v>3</v>
      </c>
      <c r="B118" s="313" t="s">
        <v>1444</v>
      </c>
      <c r="C118" s="15" t="s">
        <v>66</v>
      </c>
      <c r="D118" s="15" t="s">
        <v>3237</v>
      </c>
      <c r="E118" s="15" t="s">
        <v>792</v>
      </c>
      <c r="F118" s="15" t="s">
        <v>791</v>
      </c>
      <c r="G118" s="16">
        <v>1294797.82</v>
      </c>
      <c r="H118" s="16">
        <v>279640.03</v>
      </c>
      <c r="I118" s="30"/>
      <c r="J118" s="313" t="s">
        <v>668</v>
      </c>
      <c r="K118" s="128"/>
      <c r="L118" s="128"/>
      <c r="M118" s="128"/>
      <c r="N118" s="15" t="s">
        <v>668</v>
      </c>
      <c r="O118" s="15"/>
      <c r="P118" s="15"/>
      <c r="Q118" s="22" t="s">
        <v>1067</v>
      </c>
    </row>
    <row r="119" spans="1:17" ht="16.5" customHeight="1">
      <c r="A119" s="313"/>
      <c r="B119" s="313"/>
      <c r="C119" s="15" t="s">
        <v>67</v>
      </c>
      <c r="D119" s="15" t="s">
        <v>3237</v>
      </c>
      <c r="E119" s="15" t="s">
        <v>792</v>
      </c>
      <c r="F119" s="15" t="s">
        <v>791</v>
      </c>
      <c r="G119" s="16">
        <v>1294797.82</v>
      </c>
      <c r="H119" s="16">
        <v>279640.03</v>
      </c>
      <c r="I119" s="30"/>
      <c r="J119" s="313"/>
      <c r="K119" s="128"/>
      <c r="L119" s="128"/>
      <c r="M119" s="128"/>
      <c r="N119" s="15" t="s">
        <v>668</v>
      </c>
      <c r="O119" s="15"/>
      <c r="P119" s="15"/>
      <c r="Q119" s="15" t="s">
        <v>1067</v>
      </c>
    </row>
    <row r="120" spans="1:17" ht="16.5" customHeight="1">
      <c r="A120" s="15">
        <v>4</v>
      </c>
      <c r="B120" s="15" t="s">
        <v>1447</v>
      </c>
      <c r="C120" s="15" t="s">
        <v>68</v>
      </c>
      <c r="D120" s="15" t="s">
        <v>3238</v>
      </c>
      <c r="E120" s="15" t="s">
        <v>607</v>
      </c>
      <c r="F120" s="15" t="s">
        <v>791</v>
      </c>
      <c r="G120" s="16">
        <v>1278203.3</v>
      </c>
      <c r="H120" s="16">
        <v>283596.77</v>
      </c>
      <c r="I120" s="30"/>
      <c r="J120" s="15" t="s">
        <v>668</v>
      </c>
      <c r="K120" s="128"/>
      <c r="L120" s="128"/>
      <c r="M120" s="128"/>
      <c r="N120" s="15" t="s">
        <v>668</v>
      </c>
      <c r="O120" s="15"/>
      <c r="P120" s="15"/>
      <c r="Q120" s="22" t="s">
        <v>1067</v>
      </c>
    </row>
    <row r="121" spans="1:17" ht="16.5" customHeight="1">
      <c r="A121" s="313">
        <v>5</v>
      </c>
      <c r="B121" s="313" t="s">
        <v>1452</v>
      </c>
      <c r="C121" s="15" t="s">
        <v>69</v>
      </c>
      <c r="D121" s="15" t="s">
        <v>613</v>
      </c>
      <c r="E121" s="15" t="s">
        <v>607</v>
      </c>
      <c r="F121" s="15" t="s">
        <v>791</v>
      </c>
      <c r="G121" s="16">
        <v>1281213.86</v>
      </c>
      <c r="H121" s="16">
        <v>278991.6</v>
      </c>
      <c r="I121" s="30"/>
      <c r="J121" s="313" t="s">
        <v>668</v>
      </c>
      <c r="K121" s="128"/>
      <c r="L121" s="128"/>
      <c r="M121" s="128"/>
      <c r="N121" s="15" t="s">
        <v>668</v>
      </c>
      <c r="O121" s="15"/>
      <c r="P121" s="15"/>
      <c r="Q121" s="22" t="s">
        <v>1067</v>
      </c>
    </row>
    <row r="122" spans="1:17" ht="16.5" customHeight="1">
      <c r="A122" s="313"/>
      <c r="B122" s="313"/>
      <c r="C122" s="15" t="s">
        <v>70</v>
      </c>
      <c r="D122" s="15" t="s">
        <v>613</v>
      </c>
      <c r="E122" s="15" t="s">
        <v>607</v>
      </c>
      <c r="F122" s="15" t="s">
        <v>791</v>
      </c>
      <c r="G122" s="16">
        <v>1281213.86</v>
      </c>
      <c r="H122" s="16">
        <v>278991.6</v>
      </c>
      <c r="I122" s="30"/>
      <c r="J122" s="313"/>
      <c r="K122" s="128"/>
      <c r="L122" s="128"/>
      <c r="M122" s="128"/>
      <c r="N122" s="15" t="s">
        <v>668</v>
      </c>
      <c r="O122" s="15"/>
      <c r="P122" s="15"/>
      <c r="Q122" s="22" t="s">
        <v>1067</v>
      </c>
    </row>
    <row r="123" spans="1:17" ht="16.5" customHeight="1">
      <c r="A123" s="313">
        <v>6</v>
      </c>
      <c r="B123" s="313" t="s">
        <v>1456</v>
      </c>
      <c r="C123" s="15" t="s">
        <v>71</v>
      </c>
      <c r="D123" s="15" t="s">
        <v>3239</v>
      </c>
      <c r="E123" s="15" t="s">
        <v>792</v>
      </c>
      <c r="F123" s="15" t="s">
        <v>791</v>
      </c>
      <c r="G123" s="16">
        <v>1287684.93</v>
      </c>
      <c r="H123" s="16">
        <v>274082.06</v>
      </c>
      <c r="I123" s="30"/>
      <c r="J123" s="313" t="s">
        <v>668</v>
      </c>
      <c r="K123" s="128"/>
      <c r="L123" s="128"/>
      <c r="M123" s="128"/>
      <c r="N123" s="15" t="s">
        <v>668</v>
      </c>
      <c r="O123" s="15"/>
      <c r="P123" s="15"/>
      <c r="Q123" s="22" t="s">
        <v>1067</v>
      </c>
    </row>
    <row r="124" spans="1:17" ht="16.5" customHeight="1">
      <c r="A124" s="313"/>
      <c r="B124" s="313"/>
      <c r="C124" s="15" t="s">
        <v>72</v>
      </c>
      <c r="D124" s="15" t="s">
        <v>3239</v>
      </c>
      <c r="E124" s="15" t="s">
        <v>792</v>
      </c>
      <c r="F124" s="15" t="s">
        <v>791</v>
      </c>
      <c r="G124" s="16">
        <v>1287684.93</v>
      </c>
      <c r="H124" s="16">
        <v>274082.06</v>
      </c>
      <c r="I124" s="30"/>
      <c r="J124" s="313"/>
      <c r="K124" s="128"/>
      <c r="L124" s="128"/>
      <c r="M124" s="128"/>
      <c r="N124" s="15" t="s">
        <v>668</v>
      </c>
      <c r="O124" s="15"/>
      <c r="P124" s="15"/>
      <c r="Q124" s="22" t="s">
        <v>1067</v>
      </c>
    </row>
    <row r="125" spans="1:17" ht="16.5" customHeight="1">
      <c r="A125" s="313">
        <v>7</v>
      </c>
      <c r="B125" s="313" t="s">
        <v>1461</v>
      </c>
      <c r="C125" s="15" t="s">
        <v>73</v>
      </c>
      <c r="D125" s="15" t="s">
        <v>3240</v>
      </c>
      <c r="E125" s="15" t="s">
        <v>792</v>
      </c>
      <c r="F125" s="15" t="s">
        <v>791</v>
      </c>
      <c r="G125" s="16">
        <v>1293851.63</v>
      </c>
      <c r="H125" s="16">
        <v>262661.75</v>
      </c>
      <c r="I125" s="30"/>
      <c r="J125" s="313" t="s">
        <v>668</v>
      </c>
      <c r="K125" s="128"/>
      <c r="L125" s="128"/>
      <c r="M125" s="128"/>
      <c r="N125" s="15" t="s">
        <v>668</v>
      </c>
      <c r="O125" s="15"/>
      <c r="P125" s="15"/>
      <c r="Q125" s="22" t="s">
        <v>1067</v>
      </c>
    </row>
    <row r="126" spans="1:17" ht="17.25" customHeight="1">
      <c r="A126" s="313"/>
      <c r="B126" s="313"/>
      <c r="C126" s="15" t="s">
        <v>74</v>
      </c>
      <c r="D126" s="15" t="s">
        <v>3240</v>
      </c>
      <c r="E126" s="15" t="s">
        <v>792</v>
      </c>
      <c r="F126" s="15" t="s">
        <v>791</v>
      </c>
      <c r="G126" s="16">
        <v>1293851.63</v>
      </c>
      <c r="H126" s="16">
        <v>262661.75</v>
      </c>
      <c r="I126" s="30"/>
      <c r="J126" s="313"/>
      <c r="K126" s="128"/>
      <c r="L126" s="128"/>
      <c r="M126" s="128"/>
      <c r="N126" s="15" t="s">
        <v>668</v>
      </c>
      <c r="O126" s="15"/>
      <c r="P126" s="15"/>
      <c r="Q126" s="15" t="s">
        <v>1067</v>
      </c>
    </row>
    <row r="127" spans="1:17" ht="17.25" customHeight="1">
      <c r="A127" s="15">
        <v>8</v>
      </c>
      <c r="B127" s="15" t="s">
        <v>1465</v>
      </c>
      <c r="C127" s="15" t="s">
        <v>75</v>
      </c>
      <c r="D127" s="15" t="s">
        <v>3241</v>
      </c>
      <c r="E127" s="15" t="s">
        <v>3242</v>
      </c>
      <c r="F127" s="15" t="s">
        <v>791</v>
      </c>
      <c r="G127" s="16">
        <v>1264017.24</v>
      </c>
      <c r="H127" s="16">
        <v>280235.53</v>
      </c>
      <c r="I127" s="30"/>
      <c r="J127" s="15" t="s">
        <v>668</v>
      </c>
      <c r="K127" s="128"/>
      <c r="L127" s="128"/>
      <c r="M127" s="128"/>
      <c r="N127" s="15" t="s">
        <v>668</v>
      </c>
      <c r="O127" s="15"/>
      <c r="P127" s="15"/>
      <c r="Q127" s="22" t="s">
        <v>1067</v>
      </c>
    </row>
    <row r="128" spans="1:17" ht="17.25" customHeight="1">
      <c r="A128" s="313">
        <v>9</v>
      </c>
      <c r="B128" s="313" t="s">
        <v>1470</v>
      </c>
      <c r="C128" s="15" t="s">
        <v>76</v>
      </c>
      <c r="D128" s="15" t="s">
        <v>3243</v>
      </c>
      <c r="E128" s="15" t="s">
        <v>3242</v>
      </c>
      <c r="F128" s="15" t="s">
        <v>791</v>
      </c>
      <c r="G128" s="16">
        <v>1274153.92</v>
      </c>
      <c r="H128" s="16">
        <v>271554.51</v>
      </c>
      <c r="I128" s="30"/>
      <c r="J128" s="313" t="s">
        <v>668</v>
      </c>
      <c r="K128" s="128"/>
      <c r="L128" s="128"/>
      <c r="M128" s="128"/>
      <c r="N128" s="15" t="s">
        <v>668</v>
      </c>
      <c r="O128" s="15"/>
      <c r="P128" s="15"/>
      <c r="Q128" s="22" t="s">
        <v>1067</v>
      </c>
    </row>
    <row r="129" spans="1:17" ht="17.25" customHeight="1">
      <c r="A129" s="313"/>
      <c r="B129" s="313"/>
      <c r="C129" s="15" t="s">
        <v>77</v>
      </c>
      <c r="D129" s="15" t="s">
        <v>3243</v>
      </c>
      <c r="E129" s="15" t="s">
        <v>3242</v>
      </c>
      <c r="F129" s="15" t="s">
        <v>791</v>
      </c>
      <c r="G129" s="16">
        <v>1274153.92</v>
      </c>
      <c r="H129" s="16">
        <v>271554.51</v>
      </c>
      <c r="I129" s="30"/>
      <c r="J129" s="313"/>
      <c r="K129" s="128"/>
      <c r="L129" s="128"/>
      <c r="M129" s="128"/>
      <c r="N129" s="15" t="s">
        <v>668</v>
      </c>
      <c r="O129" s="15"/>
      <c r="P129" s="15"/>
      <c r="Q129" s="22" t="s">
        <v>1067</v>
      </c>
    </row>
    <row r="130" spans="1:17" ht="17.25" customHeight="1">
      <c r="A130" s="15" t="s">
        <v>923</v>
      </c>
      <c r="B130" s="20">
        <f>COUNTA(B115:B129)</f>
        <v>9</v>
      </c>
      <c r="C130" s="20">
        <f>COUNTA(C115:C129)</f>
        <v>15</v>
      </c>
      <c r="D130" s="15"/>
      <c r="E130" s="15"/>
      <c r="F130" s="15"/>
      <c r="G130" s="16"/>
      <c r="H130" s="16"/>
      <c r="I130" s="30"/>
      <c r="J130" s="20">
        <f>COUNTA(J115:J129)</f>
        <v>9</v>
      </c>
      <c r="K130" s="20">
        <f>COUNTA(K115:K129)</f>
        <v>0</v>
      </c>
      <c r="L130" s="20">
        <f>COUNTA(L115:L129)</f>
        <v>0</v>
      </c>
      <c r="M130" s="20">
        <f>COUNTA(L115:L129)-COUNTA(K115:K129)</f>
        <v>0</v>
      </c>
      <c r="N130" s="20">
        <f>COUNTA(N115:N129)</f>
        <v>15</v>
      </c>
      <c r="O130" s="20">
        <f>COUNTA(O115:O129)</f>
        <v>0</v>
      </c>
      <c r="P130" s="20">
        <f>COUNTA(P115:P129)</f>
        <v>0</v>
      </c>
      <c r="Q130" s="15"/>
    </row>
    <row r="131" spans="1:17" ht="17.25" customHeight="1">
      <c r="A131" s="77" t="s">
        <v>3316</v>
      </c>
      <c r="B131" s="78"/>
      <c r="C131" s="78"/>
      <c r="D131" s="78"/>
      <c r="E131" s="78"/>
      <c r="F131" s="78"/>
      <c r="G131" s="81"/>
      <c r="H131" s="81"/>
      <c r="I131" s="82"/>
      <c r="J131" s="78"/>
      <c r="K131" s="79"/>
      <c r="L131" s="79"/>
      <c r="M131" s="79"/>
      <c r="N131" s="71"/>
      <c r="O131" s="71"/>
      <c r="P131" s="61"/>
      <c r="Q131" s="61"/>
    </row>
    <row r="132" spans="1:17" ht="17.25" customHeight="1">
      <c r="A132" s="15">
        <v>1</v>
      </c>
      <c r="B132" s="15" t="s">
        <v>1432</v>
      </c>
      <c r="C132" s="15" t="s">
        <v>78</v>
      </c>
      <c r="D132" s="15" t="s">
        <v>614</v>
      </c>
      <c r="E132" s="15" t="s">
        <v>3244</v>
      </c>
      <c r="F132" s="15" t="s">
        <v>793</v>
      </c>
      <c r="G132" s="16">
        <v>1242095.8</v>
      </c>
      <c r="H132" s="16">
        <v>252655.61</v>
      </c>
      <c r="I132" s="30"/>
      <c r="J132" s="15" t="s">
        <v>668</v>
      </c>
      <c r="K132" s="15"/>
      <c r="L132" s="15"/>
      <c r="M132" s="15"/>
      <c r="N132" s="15" t="s">
        <v>668</v>
      </c>
      <c r="O132" s="15"/>
      <c r="P132" s="31"/>
      <c r="Q132" s="15" t="s">
        <v>1067</v>
      </c>
    </row>
    <row r="133" spans="1:17" ht="17.25" customHeight="1">
      <c r="A133" s="15">
        <v>2</v>
      </c>
      <c r="B133" s="15" t="s">
        <v>1438</v>
      </c>
      <c r="C133" s="15" t="s">
        <v>79</v>
      </c>
      <c r="D133" s="15" t="s">
        <v>3245</v>
      </c>
      <c r="E133" s="15" t="s">
        <v>3246</v>
      </c>
      <c r="F133" s="15" t="s">
        <v>793</v>
      </c>
      <c r="G133" s="16">
        <v>1245808.685</v>
      </c>
      <c r="H133" s="16">
        <v>235098.1</v>
      </c>
      <c r="I133" s="30"/>
      <c r="J133" s="15" t="s">
        <v>668</v>
      </c>
      <c r="K133" s="15"/>
      <c r="L133" s="15"/>
      <c r="M133" s="15"/>
      <c r="N133" s="15" t="s">
        <v>668</v>
      </c>
      <c r="O133" s="15"/>
      <c r="P133" s="31"/>
      <c r="Q133" s="15" t="s">
        <v>1067</v>
      </c>
    </row>
    <row r="134" spans="1:17" ht="17.25" customHeight="1">
      <c r="A134" s="15">
        <v>3</v>
      </c>
      <c r="B134" s="15" t="s">
        <v>1444</v>
      </c>
      <c r="C134" s="15" t="s">
        <v>80</v>
      </c>
      <c r="D134" s="15" t="s">
        <v>3247</v>
      </c>
      <c r="E134" s="15" t="s">
        <v>3244</v>
      </c>
      <c r="F134" s="15" t="s">
        <v>793</v>
      </c>
      <c r="G134" s="16">
        <v>1239723.25</v>
      </c>
      <c r="H134" s="16">
        <v>240147.62</v>
      </c>
      <c r="I134" s="30"/>
      <c r="J134" s="15" t="s">
        <v>668</v>
      </c>
      <c r="K134" s="15"/>
      <c r="L134" s="15"/>
      <c r="M134" s="15"/>
      <c r="N134" s="15" t="s">
        <v>668</v>
      </c>
      <c r="O134" s="15"/>
      <c r="P134" s="31"/>
      <c r="Q134" s="15" t="s">
        <v>1067</v>
      </c>
    </row>
    <row r="135" spans="1:17" ht="17.25" customHeight="1">
      <c r="A135" s="15">
        <v>4</v>
      </c>
      <c r="B135" s="15" t="s">
        <v>1447</v>
      </c>
      <c r="C135" s="15" t="s">
        <v>81</v>
      </c>
      <c r="D135" s="15" t="s">
        <v>1567</v>
      </c>
      <c r="E135" s="15" t="s">
        <v>3246</v>
      </c>
      <c r="F135" s="15" t="s">
        <v>793</v>
      </c>
      <c r="G135" s="16">
        <v>1246010.34</v>
      </c>
      <c r="H135" s="16">
        <v>228513.2</v>
      </c>
      <c r="I135" s="30"/>
      <c r="J135" s="15" t="s">
        <v>668</v>
      </c>
      <c r="K135" s="15"/>
      <c r="L135" s="15"/>
      <c r="M135" s="15"/>
      <c r="N135" s="15" t="s">
        <v>668</v>
      </c>
      <c r="O135" s="15"/>
      <c r="P135" s="31"/>
      <c r="Q135" s="15" t="s">
        <v>1067</v>
      </c>
    </row>
    <row r="136" spans="1:17" ht="17.25" customHeight="1">
      <c r="A136" s="313">
        <v>5</v>
      </c>
      <c r="B136" s="313" t="s">
        <v>1452</v>
      </c>
      <c r="C136" s="15" t="s">
        <v>82</v>
      </c>
      <c r="D136" s="15" t="s">
        <v>794</v>
      </c>
      <c r="E136" s="15" t="s">
        <v>3246</v>
      </c>
      <c r="F136" s="15" t="s">
        <v>793</v>
      </c>
      <c r="G136" s="16">
        <v>1241027</v>
      </c>
      <c r="H136" s="16">
        <v>222662.91</v>
      </c>
      <c r="I136" s="30"/>
      <c r="J136" s="313" t="s">
        <v>668</v>
      </c>
      <c r="K136" s="15"/>
      <c r="L136" s="15"/>
      <c r="M136" s="15"/>
      <c r="N136" s="15" t="s">
        <v>668</v>
      </c>
      <c r="O136" s="15"/>
      <c r="P136" s="31"/>
      <c r="Q136" s="15" t="s">
        <v>1067</v>
      </c>
    </row>
    <row r="137" spans="1:17" ht="17.25" customHeight="1">
      <c r="A137" s="313"/>
      <c r="B137" s="313"/>
      <c r="C137" s="15" t="s">
        <v>83</v>
      </c>
      <c r="D137" s="15" t="s">
        <v>794</v>
      </c>
      <c r="E137" s="15" t="s">
        <v>3246</v>
      </c>
      <c r="F137" s="15" t="s">
        <v>793</v>
      </c>
      <c r="G137" s="16">
        <v>1241027</v>
      </c>
      <c r="H137" s="16">
        <v>222662.91</v>
      </c>
      <c r="I137" s="30"/>
      <c r="J137" s="313"/>
      <c r="K137" s="15"/>
      <c r="L137" s="15"/>
      <c r="M137" s="15"/>
      <c r="N137" s="15" t="s">
        <v>668</v>
      </c>
      <c r="O137" s="15"/>
      <c r="P137" s="31"/>
      <c r="Q137" s="15" t="s">
        <v>1067</v>
      </c>
    </row>
    <row r="138" spans="1:17" ht="17.25" customHeight="1">
      <c r="A138" s="15">
        <v>6</v>
      </c>
      <c r="B138" s="15" t="s">
        <v>1456</v>
      </c>
      <c r="C138" s="15" t="s">
        <v>84</v>
      </c>
      <c r="D138" s="15" t="s">
        <v>3248</v>
      </c>
      <c r="E138" s="15" t="s">
        <v>3244</v>
      </c>
      <c r="F138" s="15" t="s">
        <v>793</v>
      </c>
      <c r="G138" s="16">
        <v>1236215.72</v>
      </c>
      <c r="H138" s="16">
        <v>231669.98</v>
      </c>
      <c r="I138" s="30"/>
      <c r="J138" s="15" t="s">
        <v>668</v>
      </c>
      <c r="K138" s="15"/>
      <c r="L138" s="15"/>
      <c r="M138" s="15"/>
      <c r="N138" s="15" t="s">
        <v>668</v>
      </c>
      <c r="O138" s="15"/>
      <c r="P138" s="31"/>
      <c r="Q138" s="15" t="s">
        <v>1067</v>
      </c>
    </row>
    <row r="139" spans="1:17" ht="17.25" customHeight="1">
      <c r="A139" s="313">
        <v>7</v>
      </c>
      <c r="B139" s="313" t="s">
        <v>1461</v>
      </c>
      <c r="C139" s="15" t="s">
        <v>85</v>
      </c>
      <c r="D139" s="15" t="s">
        <v>2465</v>
      </c>
      <c r="E139" s="15" t="s">
        <v>3246</v>
      </c>
      <c r="F139" s="15" t="s">
        <v>793</v>
      </c>
      <c r="G139" s="16">
        <v>1237747.78</v>
      </c>
      <c r="H139" s="16">
        <v>201889.05</v>
      </c>
      <c r="I139" s="30"/>
      <c r="J139" s="313" t="s">
        <v>668</v>
      </c>
      <c r="K139" s="15"/>
      <c r="L139" s="15"/>
      <c r="M139" s="15"/>
      <c r="N139" s="15" t="s">
        <v>668</v>
      </c>
      <c r="O139" s="15"/>
      <c r="P139" s="31"/>
      <c r="Q139" s="15" t="s">
        <v>1067</v>
      </c>
    </row>
    <row r="140" spans="1:17" ht="17.25" customHeight="1">
      <c r="A140" s="313"/>
      <c r="B140" s="313"/>
      <c r="C140" s="15" t="s">
        <v>86</v>
      </c>
      <c r="D140" s="15" t="s">
        <v>2465</v>
      </c>
      <c r="E140" s="15" t="s">
        <v>3246</v>
      </c>
      <c r="F140" s="15" t="s">
        <v>793</v>
      </c>
      <c r="G140" s="16">
        <v>1237747.78</v>
      </c>
      <c r="H140" s="16">
        <v>201889.05</v>
      </c>
      <c r="I140" s="30"/>
      <c r="J140" s="313"/>
      <c r="K140" s="15"/>
      <c r="L140" s="15"/>
      <c r="M140" s="15"/>
      <c r="N140" s="15" t="s">
        <v>668</v>
      </c>
      <c r="O140" s="15"/>
      <c r="P140" s="31"/>
      <c r="Q140" s="15" t="s">
        <v>1067</v>
      </c>
    </row>
    <row r="141" spans="1:17" ht="17.25" customHeight="1">
      <c r="A141" s="313">
        <v>8</v>
      </c>
      <c r="B141" s="313" t="s">
        <v>1465</v>
      </c>
      <c r="C141" s="15" t="s">
        <v>87</v>
      </c>
      <c r="D141" s="15" t="s">
        <v>3249</v>
      </c>
      <c r="E141" s="15" t="s">
        <v>3246</v>
      </c>
      <c r="F141" s="15" t="s">
        <v>793</v>
      </c>
      <c r="G141" s="16">
        <v>1232119.99</v>
      </c>
      <c r="H141" s="16">
        <v>212007.17</v>
      </c>
      <c r="I141" s="30"/>
      <c r="J141" s="313" t="s">
        <v>668</v>
      </c>
      <c r="K141" s="15"/>
      <c r="L141" s="15"/>
      <c r="M141" s="15"/>
      <c r="N141" s="15" t="s">
        <v>668</v>
      </c>
      <c r="O141" s="15"/>
      <c r="P141" s="31"/>
      <c r="Q141" s="15" t="s">
        <v>1067</v>
      </c>
    </row>
    <row r="142" spans="1:17" ht="17.25" customHeight="1">
      <c r="A142" s="313"/>
      <c r="B142" s="313"/>
      <c r="C142" s="15" t="s">
        <v>88</v>
      </c>
      <c r="D142" s="15" t="s">
        <v>3249</v>
      </c>
      <c r="E142" s="15" t="s">
        <v>3246</v>
      </c>
      <c r="F142" s="15" t="s">
        <v>793</v>
      </c>
      <c r="G142" s="16">
        <v>1232119.99</v>
      </c>
      <c r="H142" s="16">
        <v>212007.17</v>
      </c>
      <c r="I142" s="30"/>
      <c r="J142" s="313"/>
      <c r="K142" s="15"/>
      <c r="L142" s="15"/>
      <c r="M142" s="15"/>
      <c r="N142" s="15" t="s">
        <v>668</v>
      </c>
      <c r="O142" s="15"/>
      <c r="P142" s="31"/>
      <c r="Q142" s="15" t="s">
        <v>1067</v>
      </c>
    </row>
    <row r="143" spans="1:17" ht="17.25" customHeight="1">
      <c r="A143" s="15">
        <v>9</v>
      </c>
      <c r="B143" s="15" t="s">
        <v>1470</v>
      </c>
      <c r="C143" s="15" t="s">
        <v>89</v>
      </c>
      <c r="D143" s="15" t="s">
        <v>3249</v>
      </c>
      <c r="E143" s="15" t="s">
        <v>3246</v>
      </c>
      <c r="F143" s="15" t="s">
        <v>793</v>
      </c>
      <c r="G143" s="16">
        <v>1222843.86</v>
      </c>
      <c r="H143" s="16">
        <v>214788.02</v>
      </c>
      <c r="I143" s="30"/>
      <c r="J143" s="15" t="s">
        <v>668</v>
      </c>
      <c r="K143" s="15"/>
      <c r="L143" s="15"/>
      <c r="M143" s="15"/>
      <c r="N143" s="15" t="s">
        <v>668</v>
      </c>
      <c r="O143" s="15"/>
      <c r="P143" s="31"/>
      <c r="Q143" s="15" t="s">
        <v>1067</v>
      </c>
    </row>
    <row r="144" spans="1:17" ht="15">
      <c r="A144" s="313">
        <v>10</v>
      </c>
      <c r="B144" s="313" t="s">
        <v>1475</v>
      </c>
      <c r="C144" s="15" t="s">
        <v>90</v>
      </c>
      <c r="D144" s="15" t="s">
        <v>3250</v>
      </c>
      <c r="E144" s="15" t="s">
        <v>3251</v>
      </c>
      <c r="F144" s="15" t="s">
        <v>793</v>
      </c>
      <c r="G144" s="16">
        <v>1232510.63</v>
      </c>
      <c r="H144" s="16">
        <v>194527.53</v>
      </c>
      <c r="I144" s="30"/>
      <c r="J144" s="313" t="s">
        <v>668</v>
      </c>
      <c r="K144" s="15"/>
      <c r="L144" s="15"/>
      <c r="M144" s="15"/>
      <c r="N144" s="15" t="s">
        <v>668</v>
      </c>
      <c r="O144" s="15"/>
      <c r="P144" s="31"/>
      <c r="Q144" s="15" t="s">
        <v>1067</v>
      </c>
    </row>
    <row r="145" spans="1:17" ht="15">
      <c r="A145" s="313"/>
      <c r="B145" s="313"/>
      <c r="C145" s="15" t="s">
        <v>91</v>
      </c>
      <c r="D145" s="15" t="s">
        <v>3250</v>
      </c>
      <c r="E145" s="15" t="s">
        <v>3251</v>
      </c>
      <c r="F145" s="15" t="s">
        <v>793</v>
      </c>
      <c r="G145" s="16">
        <v>1232510.63</v>
      </c>
      <c r="H145" s="16">
        <v>194527.53</v>
      </c>
      <c r="I145" s="30"/>
      <c r="J145" s="313"/>
      <c r="K145" s="15"/>
      <c r="L145" s="15"/>
      <c r="M145" s="15"/>
      <c r="N145" s="15" t="s">
        <v>668</v>
      </c>
      <c r="O145" s="15"/>
      <c r="P145" s="31"/>
      <c r="Q145" s="15" t="s">
        <v>1067</v>
      </c>
    </row>
    <row r="146" spans="1:17" ht="15">
      <c r="A146" s="313">
        <v>11</v>
      </c>
      <c r="B146" s="313" t="s">
        <v>1479</v>
      </c>
      <c r="C146" s="15" t="s">
        <v>92</v>
      </c>
      <c r="D146" s="15" t="s">
        <v>3252</v>
      </c>
      <c r="E146" s="15" t="s">
        <v>3251</v>
      </c>
      <c r="F146" s="15" t="s">
        <v>793</v>
      </c>
      <c r="G146" s="16">
        <v>1225896.18</v>
      </c>
      <c r="H146" s="16">
        <v>193534.38</v>
      </c>
      <c r="I146" s="30"/>
      <c r="J146" s="313" t="s">
        <v>668</v>
      </c>
      <c r="K146" s="15"/>
      <c r="L146" s="15"/>
      <c r="M146" s="15"/>
      <c r="N146" s="15" t="s">
        <v>668</v>
      </c>
      <c r="O146" s="15"/>
      <c r="P146" s="31"/>
      <c r="Q146" s="15" t="s">
        <v>1067</v>
      </c>
    </row>
    <row r="147" spans="1:17" ht="15">
      <c r="A147" s="313"/>
      <c r="B147" s="313"/>
      <c r="C147" s="15" t="s">
        <v>93</v>
      </c>
      <c r="D147" s="15" t="s">
        <v>3252</v>
      </c>
      <c r="E147" s="15" t="s">
        <v>3251</v>
      </c>
      <c r="F147" s="15" t="s">
        <v>793</v>
      </c>
      <c r="G147" s="16">
        <v>1225896.18</v>
      </c>
      <c r="H147" s="16">
        <v>193534.38</v>
      </c>
      <c r="I147" s="30"/>
      <c r="J147" s="313"/>
      <c r="K147" s="15"/>
      <c r="L147" s="15"/>
      <c r="M147" s="15"/>
      <c r="N147" s="15" t="s">
        <v>668</v>
      </c>
      <c r="O147" s="15"/>
      <c r="P147" s="31"/>
      <c r="Q147" s="15" t="s">
        <v>1067</v>
      </c>
    </row>
    <row r="148" spans="1:17" ht="15">
      <c r="A148" s="15">
        <v>12</v>
      </c>
      <c r="B148" s="15" t="s">
        <v>1484</v>
      </c>
      <c r="C148" s="15" t="s">
        <v>94</v>
      </c>
      <c r="D148" s="15" t="s">
        <v>615</v>
      </c>
      <c r="E148" s="15" t="s">
        <v>608</v>
      </c>
      <c r="F148" s="15" t="s">
        <v>793</v>
      </c>
      <c r="G148" s="16">
        <v>1210594.87</v>
      </c>
      <c r="H148" s="16">
        <v>203783.79</v>
      </c>
      <c r="I148" s="30"/>
      <c r="J148" s="15" t="s">
        <v>668</v>
      </c>
      <c r="K148" s="15"/>
      <c r="L148" s="15"/>
      <c r="M148" s="15"/>
      <c r="N148" s="15" t="s">
        <v>668</v>
      </c>
      <c r="O148" s="15"/>
      <c r="P148" s="31"/>
      <c r="Q148" s="15" t="s">
        <v>1067</v>
      </c>
    </row>
    <row r="149" spans="1:17" ht="15">
      <c r="A149" s="313">
        <v>13</v>
      </c>
      <c r="B149" s="313" t="s">
        <v>1489</v>
      </c>
      <c r="C149" s="15" t="s">
        <v>95</v>
      </c>
      <c r="D149" s="15" t="s">
        <v>3253</v>
      </c>
      <c r="E149" s="15" t="s">
        <v>3251</v>
      </c>
      <c r="F149" s="15" t="s">
        <v>793</v>
      </c>
      <c r="G149" s="16">
        <v>1226743.68</v>
      </c>
      <c r="H149" s="16">
        <v>183735.19</v>
      </c>
      <c r="I149" s="30"/>
      <c r="J149" s="313" t="s">
        <v>668</v>
      </c>
      <c r="K149" s="15"/>
      <c r="L149" s="15"/>
      <c r="M149" s="15"/>
      <c r="N149" s="15" t="s">
        <v>668</v>
      </c>
      <c r="O149" s="15"/>
      <c r="P149" s="31"/>
      <c r="Q149" s="15" t="s">
        <v>1067</v>
      </c>
    </row>
    <row r="150" spans="1:17" ht="15">
      <c r="A150" s="313"/>
      <c r="B150" s="313"/>
      <c r="C150" s="15" t="s">
        <v>96</v>
      </c>
      <c r="D150" s="15" t="s">
        <v>3253</v>
      </c>
      <c r="E150" s="15" t="s">
        <v>3251</v>
      </c>
      <c r="F150" s="15" t="s">
        <v>793</v>
      </c>
      <c r="G150" s="16">
        <v>1226743.68</v>
      </c>
      <c r="H150" s="16">
        <v>183735.19</v>
      </c>
      <c r="I150" s="30"/>
      <c r="J150" s="313"/>
      <c r="K150" s="15"/>
      <c r="L150" s="15"/>
      <c r="M150" s="15"/>
      <c r="N150" s="15" t="s">
        <v>668</v>
      </c>
      <c r="O150" s="15"/>
      <c r="P150" s="31"/>
      <c r="Q150" s="15" t="s">
        <v>1067</v>
      </c>
    </row>
    <row r="151" spans="1:17" ht="15">
      <c r="A151" s="313">
        <v>14</v>
      </c>
      <c r="B151" s="313" t="s">
        <v>1494</v>
      </c>
      <c r="C151" s="15" t="s">
        <v>97</v>
      </c>
      <c r="D151" s="15" t="s">
        <v>3254</v>
      </c>
      <c r="E151" s="15" t="s">
        <v>3251</v>
      </c>
      <c r="F151" s="15" t="s">
        <v>793</v>
      </c>
      <c r="G151" s="16">
        <v>1219520.08</v>
      </c>
      <c r="H151" s="16">
        <v>186529.28</v>
      </c>
      <c r="I151" s="30"/>
      <c r="J151" s="313" t="s">
        <v>668</v>
      </c>
      <c r="K151" s="15"/>
      <c r="L151" s="15"/>
      <c r="M151" s="15"/>
      <c r="N151" s="15" t="s">
        <v>668</v>
      </c>
      <c r="O151" s="15"/>
      <c r="P151" s="31"/>
      <c r="Q151" s="15" t="s">
        <v>1067</v>
      </c>
    </row>
    <row r="152" spans="1:17" ht="15">
      <c r="A152" s="313"/>
      <c r="B152" s="313"/>
      <c r="C152" s="15" t="s">
        <v>98</v>
      </c>
      <c r="D152" s="15" t="s">
        <v>3254</v>
      </c>
      <c r="E152" s="15" t="s">
        <v>3251</v>
      </c>
      <c r="F152" s="15" t="s">
        <v>793</v>
      </c>
      <c r="G152" s="16">
        <v>1219520.08</v>
      </c>
      <c r="H152" s="16">
        <v>186529.28</v>
      </c>
      <c r="I152" s="30"/>
      <c r="J152" s="313"/>
      <c r="K152" s="15"/>
      <c r="L152" s="15"/>
      <c r="M152" s="15"/>
      <c r="N152" s="15" t="s">
        <v>668</v>
      </c>
      <c r="O152" s="15"/>
      <c r="P152" s="31"/>
      <c r="Q152" s="15" t="s">
        <v>1067</v>
      </c>
    </row>
    <row r="153" spans="1:17" ht="15">
      <c r="A153" s="15">
        <v>15</v>
      </c>
      <c r="B153" s="15" t="s">
        <v>1524</v>
      </c>
      <c r="C153" s="15" t="s">
        <v>99</v>
      </c>
      <c r="D153" s="15" t="s">
        <v>3255</v>
      </c>
      <c r="E153" s="15" t="s">
        <v>608</v>
      </c>
      <c r="F153" s="15" t="s">
        <v>793</v>
      </c>
      <c r="G153" s="16">
        <v>1212975.15</v>
      </c>
      <c r="H153" s="16">
        <v>199334.43</v>
      </c>
      <c r="I153" s="30"/>
      <c r="J153" s="15" t="s">
        <v>668</v>
      </c>
      <c r="K153" s="15"/>
      <c r="L153" s="15"/>
      <c r="M153" s="15"/>
      <c r="N153" s="15" t="s">
        <v>668</v>
      </c>
      <c r="O153" s="15"/>
      <c r="P153" s="31"/>
      <c r="Q153" s="15" t="s">
        <v>1067</v>
      </c>
    </row>
    <row r="154" spans="1:17" ht="15">
      <c r="A154" s="313">
        <v>16</v>
      </c>
      <c r="B154" s="313" t="s">
        <v>1526</v>
      </c>
      <c r="C154" s="15" t="s">
        <v>100</v>
      </c>
      <c r="D154" s="15" t="s">
        <v>3256</v>
      </c>
      <c r="E154" s="15" t="s">
        <v>3257</v>
      </c>
      <c r="F154" s="15" t="s">
        <v>793</v>
      </c>
      <c r="G154" s="16">
        <v>1206777.83</v>
      </c>
      <c r="H154" s="16">
        <v>166573.36</v>
      </c>
      <c r="I154" s="30"/>
      <c r="J154" s="313" t="s">
        <v>668</v>
      </c>
      <c r="K154" s="15"/>
      <c r="L154" s="15"/>
      <c r="M154" s="15"/>
      <c r="N154" s="15" t="s">
        <v>668</v>
      </c>
      <c r="O154" s="15"/>
      <c r="P154" s="31"/>
      <c r="Q154" s="15" t="s">
        <v>1067</v>
      </c>
    </row>
    <row r="155" spans="1:17" ht="15">
      <c r="A155" s="313"/>
      <c r="B155" s="313"/>
      <c r="C155" s="15" t="s">
        <v>101</v>
      </c>
      <c r="D155" s="15" t="s">
        <v>3256</v>
      </c>
      <c r="E155" s="15" t="s">
        <v>3257</v>
      </c>
      <c r="F155" s="15" t="s">
        <v>793</v>
      </c>
      <c r="G155" s="16">
        <v>1206777.83</v>
      </c>
      <c r="H155" s="16">
        <v>166573.36</v>
      </c>
      <c r="I155" s="30"/>
      <c r="J155" s="313"/>
      <c r="K155" s="15"/>
      <c r="L155" s="15"/>
      <c r="M155" s="15"/>
      <c r="N155" s="15" t="s">
        <v>668</v>
      </c>
      <c r="O155" s="15"/>
      <c r="P155" s="31"/>
      <c r="Q155" s="15" t="s">
        <v>1067</v>
      </c>
    </row>
    <row r="156" spans="1:17" ht="15">
      <c r="A156" s="313">
        <v>17</v>
      </c>
      <c r="B156" s="313" t="s">
        <v>1528</v>
      </c>
      <c r="C156" s="15" t="s">
        <v>102</v>
      </c>
      <c r="D156" s="15" t="s">
        <v>3258</v>
      </c>
      <c r="E156" s="15" t="s">
        <v>3257</v>
      </c>
      <c r="F156" s="15" t="s">
        <v>793</v>
      </c>
      <c r="G156" s="16">
        <v>1214637.04</v>
      </c>
      <c r="H156" s="16">
        <v>171539.17</v>
      </c>
      <c r="I156" s="30"/>
      <c r="J156" s="313" t="s">
        <v>668</v>
      </c>
      <c r="K156" s="15"/>
      <c r="L156" s="15"/>
      <c r="M156" s="15"/>
      <c r="N156" s="15" t="s">
        <v>668</v>
      </c>
      <c r="O156" s="15"/>
      <c r="P156" s="31"/>
      <c r="Q156" s="15" t="s">
        <v>1067</v>
      </c>
    </row>
    <row r="157" spans="1:17" ht="15">
      <c r="A157" s="313"/>
      <c r="B157" s="313"/>
      <c r="C157" s="15" t="s">
        <v>103</v>
      </c>
      <c r="D157" s="15" t="s">
        <v>3258</v>
      </c>
      <c r="E157" s="15" t="s">
        <v>3257</v>
      </c>
      <c r="F157" s="15" t="s">
        <v>793</v>
      </c>
      <c r="G157" s="16">
        <v>1214637.04</v>
      </c>
      <c r="H157" s="16">
        <v>171539.17</v>
      </c>
      <c r="I157" s="30"/>
      <c r="J157" s="313"/>
      <c r="K157" s="15"/>
      <c r="L157" s="15"/>
      <c r="M157" s="15"/>
      <c r="N157" s="15" t="s">
        <v>668</v>
      </c>
      <c r="O157" s="15"/>
      <c r="P157" s="31"/>
      <c r="Q157" s="15" t="s">
        <v>1067</v>
      </c>
    </row>
    <row r="158" spans="1:17" ht="15">
      <c r="A158" s="313">
        <v>18</v>
      </c>
      <c r="B158" s="313" t="s">
        <v>1530</v>
      </c>
      <c r="C158" s="15" t="s">
        <v>104</v>
      </c>
      <c r="D158" s="15" t="s">
        <v>3259</v>
      </c>
      <c r="E158" s="15" t="s">
        <v>3257</v>
      </c>
      <c r="F158" s="15" t="s">
        <v>793</v>
      </c>
      <c r="G158" s="16">
        <v>1212273.32</v>
      </c>
      <c r="H158" s="16">
        <v>175246.96</v>
      </c>
      <c r="I158" s="30"/>
      <c r="J158" s="313" t="s">
        <v>668</v>
      </c>
      <c r="K158" s="15"/>
      <c r="L158" s="15"/>
      <c r="M158" s="15"/>
      <c r="N158" s="15" t="s">
        <v>668</v>
      </c>
      <c r="O158" s="15"/>
      <c r="P158" s="31"/>
      <c r="Q158" s="15" t="s">
        <v>1067</v>
      </c>
    </row>
    <row r="159" spans="1:17" ht="15">
      <c r="A159" s="313"/>
      <c r="B159" s="313"/>
      <c r="C159" s="15" t="s">
        <v>105</v>
      </c>
      <c r="D159" s="15" t="s">
        <v>3259</v>
      </c>
      <c r="E159" s="15" t="s">
        <v>3257</v>
      </c>
      <c r="F159" s="15" t="s">
        <v>793</v>
      </c>
      <c r="G159" s="16">
        <v>1212273.32</v>
      </c>
      <c r="H159" s="16">
        <v>175246.96</v>
      </c>
      <c r="I159" s="30"/>
      <c r="J159" s="313"/>
      <c r="K159" s="15"/>
      <c r="L159" s="15"/>
      <c r="M159" s="15"/>
      <c r="N159" s="15" t="s">
        <v>668</v>
      </c>
      <c r="O159" s="15"/>
      <c r="P159" s="31"/>
      <c r="Q159" s="15" t="s">
        <v>1067</v>
      </c>
    </row>
    <row r="160" spans="1:17" ht="15">
      <c r="A160" s="313">
        <v>19</v>
      </c>
      <c r="B160" s="313" t="s">
        <v>3260</v>
      </c>
      <c r="C160" s="15" t="s">
        <v>106</v>
      </c>
      <c r="D160" s="15" t="s">
        <v>1781</v>
      </c>
      <c r="E160" s="15" t="s">
        <v>3257</v>
      </c>
      <c r="F160" s="15" t="s">
        <v>793</v>
      </c>
      <c r="G160" s="16">
        <v>1200527.54</v>
      </c>
      <c r="H160" s="16">
        <v>156297.45</v>
      </c>
      <c r="I160" s="30"/>
      <c r="J160" s="313" t="s">
        <v>668</v>
      </c>
      <c r="K160" s="15"/>
      <c r="L160" s="15"/>
      <c r="M160" s="15"/>
      <c r="N160" s="15" t="s">
        <v>668</v>
      </c>
      <c r="O160" s="15"/>
      <c r="P160" s="31"/>
      <c r="Q160" s="15" t="s">
        <v>1067</v>
      </c>
    </row>
    <row r="161" spans="1:17" ht="15">
      <c r="A161" s="313"/>
      <c r="B161" s="313"/>
      <c r="C161" s="15" t="s">
        <v>107</v>
      </c>
      <c r="D161" s="15" t="s">
        <v>1781</v>
      </c>
      <c r="E161" s="15" t="s">
        <v>3257</v>
      </c>
      <c r="F161" s="15" t="s">
        <v>793</v>
      </c>
      <c r="G161" s="16">
        <v>1200527.54</v>
      </c>
      <c r="H161" s="16">
        <v>156297.45</v>
      </c>
      <c r="I161" s="30"/>
      <c r="J161" s="313"/>
      <c r="K161" s="15"/>
      <c r="L161" s="15"/>
      <c r="M161" s="15"/>
      <c r="N161" s="15" t="s">
        <v>668</v>
      </c>
      <c r="O161" s="15"/>
      <c r="P161" s="31"/>
      <c r="Q161" s="15" t="s">
        <v>1067</v>
      </c>
    </row>
    <row r="162" spans="1:17" ht="15">
      <c r="A162" s="313">
        <v>20</v>
      </c>
      <c r="B162" s="313" t="s">
        <v>3261</v>
      </c>
      <c r="C162" s="15" t="s">
        <v>108</v>
      </c>
      <c r="D162" s="15" t="s">
        <v>3262</v>
      </c>
      <c r="E162" s="15" t="s">
        <v>608</v>
      </c>
      <c r="F162" s="15" t="s">
        <v>793</v>
      </c>
      <c r="G162" s="16">
        <v>1200464.63</v>
      </c>
      <c r="H162" s="16">
        <v>174240.57</v>
      </c>
      <c r="I162" s="30"/>
      <c r="J162" s="313" t="s">
        <v>668</v>
      </c>
      <c r="K162" s="15"/>
      <c r="L162" s="15"/>
      <c r="M162" s="15"/>
      <c r="N162" s="15" t="s">
        <v>668</v>
      </c>
      <c r="O162" s="15"/>
      <c r="P162" s="31"/>
      <c r="Q162" s="15" t="s">
        <v>1067</v>
      </c>
    </row>
    <row r="163" spans="1:17" ht="15">
      <c r="A163" s="313"/>
      <c r="B163" s="313"/>
      <c r="C163" s="15" t="s">
        <v>109</v>
      </c>
      <c r="D163" s="15" t="s">
        <v>3262</v>
      </c>
      <c r="E163" s="15" t="s">
        <v>608</v>
      </c>
      <c r="F163" s="15" t="s">
        <v>793</v>
      </c>
      <c r="G163" s="16">
        <v>1200464.63</v>
      </c>
      <c r="H163" s="16">
        <v>174240.57</v>
      </c>
      <c r="I163" s="30"/>
      <c r="J163" s="313"/>
      <c r="K163" s="15"/>
      <c r="L163" s="15"/>
      <c r="M163" s="15"/>
      <c r="N163" s="15" t="s">
        <v>668</v>
      </c>
      <c r="O163" s="15"/>
      <c r="P163" s="31"/>
      <c r="Q163" s="15" t="s">
        <v>1067</v>
      </c>
    </row>
    <row r="164" spans="1:17" ht="15">
      <c r="A164" s="313">
        <v>21</v>
      </c>
      <c r="B164" s="313" t="s">
        <v>3263</v>
      </c>
      <c r="C164" s="15" t="s">
        <v>110</v>
      </c>
      <c r="D164" s="15" t="s">
        <v>3264</v>
      </c>
      <c r="E164" s="15" t="s">
        <v>3257</v>
      </c>
      <c r="F164" s="15" t="s">
        <v>793</v>
      </c>
      <c r="G164" s="16">
        <v>1190420.46</v>
      </c>
      <c r="H164" s="16">
        <v>158257.29</v>
      </c>
      <c r="I164" s="30"/>
      <c r="J164" s="313" t="s">
        <v>668</v>
      </c>
      <c r="K164" s="15"/>
      <c r="L164" s="15"/>
      <c r="M164" s="15"/>
      <c r="N164" s="15" t="s">
        <v>668</v>
      </c>
      <c r="O164" s="15"/>
      <c r="P164" s="31"/>
      <c r="Q164" s="15" t="s">
        <v>1067</v>
      </c>
    </row>
    <row r="165" spans="1:17" ht="15">
      <c r="A165" s="313"/>
      <c r="B165" s="313"/>
      <c r="C165" s="15" t="s">
        <v>111</v>
      </c>
      <c r="D165" s="15" t="s">
        <v>3264</v>
      </c>
      <c r="E165" s="15" t="s">
        <v>3257</v>
      </c>
      <c r="F165" s="15" t="s">
        <v>793</v>
      </c>
      <c r="G165" s="16">
        <v>1190420.46</v>
      </c>
      <c r="H165" s="16">
        <v>158257.29</v>
      </c>
      <c r="I165" s="30"/>
      <c r="J165" s="313"/>
      <c r="K165" s="15"/>
      <c r="L165" s="15"/>
      <c r="M165" s="15"/>
      <c r="N165" s="15" t="s">
        <v>668</v>
      </c>
      <c r="O165" s="15"/>
      <c r="P165" s="31"/>
      <c r="Q165" s="15" t="s">
        <v>1067</v>
      </c>
    </row>
    <row r="166" spans="1:17" ht="15">
      <c r="A166" s="313">
        <v>22</v>
      </c>
      <c r="B166" s="313" t="s">
        <v>3265</v>
      </c>
      <c r="C166" s="15" t="s">
        <v>112</v>
      </c>
      <c r="D166" s="15" t="s">
        <v>1057</v>
      </c>
      <c r="E166" s="15" t="s">
        <v>3266</v>
      </c>
      <c r="F166" s="15" t="s">
        <v>793</v>
      </c>
      <c r="G166" s="16">
        <v>1181872.66</v>
      </c>
      <c r="H166" s="16">
        <v>144856.24</v>
      </c>
      <c r="I166" s="30"/>
      <c r="J166" s="313" t="s">
        <v>668</v>
      </c>
      <c r="K166" s="15"/>
      <c r="L166" s="15"/>
      <c r="M166" s="15"/>
      <c r="N166" s="15" t="s">
        <v>668</v>
      </c>
      <c r="O166" s="15"/>
      <c r="P166" s="31"/>
      <c r="Q166" s="15" t="s">
        <v>1067</v>
      </c>
    </row>
    <row r="167" spans="1:17" ht="15">
      <c r="A167" s="313"/>
      <c r="B167" s="313"/>
      <c r="C167" s="15" t="s">
        <v>113</v>
      </c>
      <c r="D167" s="15" t="s">
        <v>1057</v>
      </c>
      <c r="E167" s="15" t="s">
        <v>3266</v>
      </c>
      <c r="F167" s="15" t="s">
        <v>793</v>
      </c>
      <c r="G167" s="16">
        <v>1181872.66</v>
      </c>
      <c r="H167" s="16">
        <v>144856.24</v>
      </c>
      <c r="I167" s="30"/>
      <c r="J167" s="313"/>
      <c r="K167" s="15"/>
      <c r="L167" s="15"/>
      <c r="M167" s="15"/>
      <c r="N167" s="15" t="s">
        <v>668</v>
      </c>
      <c r="O167" s="15"/>
      <c r="P167" s="31"/>
      <c r="Q167" s="15" t="s">
        <v>1067</v>
      </c>
    </row>
    <row r="168" spans="1:17" ht="15">
      <c r="A168" s="15" t="s">
        <v>923</v>
      </c>
      <c r="B168" s="20">
        <f>COUNTA(B132:B167)</f>
        <v>22</v>
      </c>
      <c r="C168" s="20">
        <f>COUNTA(C132:C167)</f>
        <v>36</v>
      </c>
      <c r="D168" s="15"/>
      <c r="E168" s="15"/>
      <c r="F168" s="15"/>
      <c r="G168" s="30"/>
      <c r="H168" s="30"/>
      <c r="I168" s="30"/>
      <c r="J168" s="20">
        <f>COUNTA(J132:J167)</f>
        <v>22</v>
      </c>
      <c r="K168" s="20">
        <f>COUNTA(K132:K167)</f>
        <v>0</v>
      </c>
      <c r="L168" s="20">
        <f>COUNTA(L132:L167)</f>
        <v>0</v>
      </c>
      <c r="M168" s="20">
        <f>COUNTA(L132:L167)-COUNTA(K132:K167)</f>
        <v>0</v>
      </c>
      <c r="N168" s="20">
        <f>COUNTA(N132:N167)</f>
        <v>36</v>
      </c>
      <c r="O168" s="20">
        <f>COUNTA(O132:O167)</f>
        <v>0</v>
      </c>
      <c r="P168" s="20">
        <f>COUNTA(P132:P167)</f>
        <v>0</v>
      </c>
      <c r="Q168" s="15"/>
    </row>
    <row r="169" spans="1:17" s="83" customFormat="1" ht="25.5">
      <c r="A169" s="19" t="s">
        <v>1646</v>
      </c>
      <c r="B169" s="19">
        <f>B33+B54+B71+B86+B113+B130+B168</f>
        <v>95</v>
      </c>
      <c r="C169" s="19">
        <f>C33+C54+C71+C86+C113+C130+C168</f>
        <v>150</v>
      </c>
      <c r="D169" s="15"/>
      <c r="E169" s="15"/>
      <c r="F169" s="15"/>
      <c r="G169" s="31"/>
      <c r="H169" s="31"/>
      <c r="I169" s="31"/>
      <c r="J169" s="19">
        <f>J33+J54+J71+J86+J113+J130+J168</f>
        <v>95</v>
      </c>
      <c r="K169" s="19">
        <f aca="true" t="shared" si="0" ref="K169:P169">K33+K54+K71+K86+K113+K130+K168</f>
        <v>0</v>
      </c>
      <c r="L169" s="19">
        <f t="shared" si="0"/>
        <v>46</v>
      </c>
      <c r="M169" s="19">
        <f t="shared" si="0"/>
        <v>46</v>
      </c>
      <c r="N169" s="19">
        <f t="shared" si="0"/>
        <v>104</v>
      </c>
      <c r="O169" s="19">
        <f t="shared" si="0"/>
        <v>0</v>
      </c>
      <c r="P169" s="19">
        <f t="shared" si="0"/>
        <v>0</v>
      </c>
      <c r="Q169" s="15"/>
    </row>
    <row r="170" spans="1:16" ht="15">
      <c r="A170" s="84"/>
      <c r="B170" s="84"/>
      <c r="C170" s="84"/>
      <c r="D170" s="84"/>
      <c r="E170" s="84"/>
      <c r="F170" s="84"/>
      <c r="G170" s="85"/>
      <c r="H170" s="85"/>
      <c r="I170" s="85"/>
      <c r="J170" s="84"/>
      <c r="K170" s="86"/>
      <c r="L170" s="86"/>
      <c r="M170" s="86"/>
      <c r="N170" s="86"/>
      <c r="O170" s="86"/>
      <c r="P170" s="86"/>
    </row>
    <row r="171" ht="15">
      <c r="A171" s="97"/>
    </row>
  </sheetData>
  <sheetProtection/>
  <mergeCells count="170">
    <mergeCell ref="J166:J167"/>
    <mergeCell ref="J144:J145"/>
    <mergeCell ref="J146:J147"/>
    <mergeCell ref="J149:J150"/>
    <mergeCell ref="J151:J152"/>
    <mergeCell ref="J154:J155"/>
    <mergeCell ref="J158:J159"/>
    <mergeCell ref="J160:J161"/>
    <mergeCell ref="J162:J163"/>
    <mergeCell ref="J164:J165"/>
    <mergeCell ref="J118:J119"/>
    <mergeCell ref="J121:J122"/>
    <mergeCell ref="J156:J157"/>
    <mergeCell ref="J123:J124"/>
    <mergeCell ref="J125:J126"/>
    <mergeCell ref="J128:J129"/>
    <mergeCell ref="J136:J137"/>
    <mergeCell ref="J139:J140"/>
    <mergeCell ref="J141:J142"/>
    <mergeCell ref="J106:J107"/>
    <mergeCell ref="J108:J109"/>
    <mergeCell ref="J110:J111"/>
    <mergeCell ref="J116:J117"/>
    <mergeCell ref="J94:J95"/>
    <mergeCell ref="J98:J99"/>
    <mergeCell ref="J101:J102"/>
    <mergeCell ref="J103:J104"/>
    <mergeCell ref="J79:J80"/>
    <mergeCell ref="J81:J82"/>
    <mergeCell ref="J84:J85"/>
    <mergeCell ref="J92:J93"/>
    <mergeCell ref="J64:J65"/>
    <mergeCell ref="J66:J67"/>
    <mergeCell ref="J74:J75"/>
    <mergeCell ref="J77:J78"/>
    <mergeCell ref="J52:J53"/>
    <mergeCell ref="J57:J58"/>
    <mergeCell ref="J60:J61"/>
    <mergeCell ref="J62:J63"/>
    <mergeCell ref="J43:J44"/>
    <mergeCell ref="J45:J46"/>
    <mergeCell ref="J47:J48"/>
    <mergeCell ref="J49:J51"/>
    <mergeCell ref="J21:J22"/>
    <mergeCell ref="J36:J38"/>
    <mergeCell ref="J39:J40"/>
    <mergeCell ref="J41:J42"/>
    <mergeCell ref="A16:A17"/>
    <mergeCell ref="A18:A19"/>
    <mergeCell ref="J8:J9"/>
    <mergeCell ref="J10:J11"/>
    <mergeCell ref="J12:J13"/>
    <mergeCell ref="J14:J15"/>
    <mergeCell ref="J16:J17"/>
    <mergeCell ref="J18:J19"/>
    <mergeCell ref="A8:A9"/>
    <mergeCell ref="A10:A11"/>
    <mergeCell ref="A12:A13"/>
    <mergeCell ref="A14:A15"/>
    <mergeCell ref="A64:A65"/>
    <mergeCell ref="A66:A67"/>
    <mergeCell ref="A36:A38"/>
    <mergeCell ref="A39:A40"/>
    <mergeCell ref="A41:A42"/>
    <mergeCell ref="A43:A44"/>
    <mergeCell ref="A47:A48"/>
    <mergeCell ref="A49:A51"/>
    <mergeCell ref="A52:A53"/>
    <mergeCell ref="A45:A46"/>
    <mergeCell ref="A21:A22"/>
    <mergeCell ref="A57:A58"/>
    <mergeCell ref="A60:A61"/>
    <mergeCell ref="A62:A63"/>
    <mergeCell ref="A110:A111"/>
    <mergeCell ref="B106:B107"/>
    <mergeCell ref="A106:A107"/>
    <mergeCell ref="A74:A75"/>
    <mergeCell ref="A77:A78"/>
    <mergeCell ref="A79:A80"/>
    <mergeCell ref="A81:A82"/>
    <mergeCell ref="A84:A85"/>
    <mergeCell ref="A92:A93"/>
    <mergeCell ref="A94:A95"/>
    <mergeCell ref="A164:A165"/>
    <mergeCell ref="A166:A167"/>
    <mergeCell ref="A116:A117"/>
    <mergeCell ref="A118:A119"/>
    <mergeCell ref="A121:A122"/>
    <mergeCell ref="A123:A124"/>
    <mergeCell ref="A98:A99"/>
    <mergeCell ref="A101:A102"/>
    <mergeCell ref="A103:A104"/>
    <mergeCell ref="A108:A109"/>
    <mergeCell ref="A125:A126"/>
    <mergeCell ref="A128:A129"/>
    <mergeCell ref="A151:A152"/>
    <mergeCell ref="A154:A155"/>
    <mergeCell ref="A160:A161"/>
    <mergeCell ref="A162:A163"/>
    <mergeCell ref="A136:A137"/>
    <mergeCell ref="A139:A140"/>
    <mergeCell ref="A141:A142"/>
    <mergeCell ref="A144:A145"/>
    <mergeCell ref="A146:A147"/>
    <mergeCell ref="A149:A150"/>
    <mergeCell ref="A156:A157"/>
    <mergeCell ref="A158:A159"/>
    <mergeCell ref="B166:B167"/>
    <mergeCell ref="K3:M3"/>
    <mergeCell ref="B154:B155"/>
    <mergeCell ref="B156:B157"/>
    <mergeCell ref="B158:B159"/>
    <mergeCell ref="B160:B161"/>
    <mergeCell ref="B162:B163"/>
    <mergeCell ref="B164:B165"/>
    <mergeCell ref="B139:B140"/>
    <mergeCell ref="B141:B142"/>
    <mergeCell ref="B149:B150"/>
    <mergeCell ref="B151:B152"/>
    <mergeCell ref="B118:B119"/>
    <mergeCell ref="B121:B122"/>
    <mergeCell ref="B123:B124"/>
    <mergeCell ref="B125:B126"/>
    <mergeCell ref="B128:B129"/>
    <mergeCell ref="B136:B137"/>
    <mergeCell ref="B110:B111"/>
    <mergeCell ref="B116:B117"/>
    <mergeCell ref="B144:B145"/>
    <mergeCell ref="B146:B147"/>
    <mergeCell ref="B98:B99"/>
    <mergeCell ref="B101:B102"/>
    <mergeCell ref="B103:B104"/>
    <mergeCell ref="B108:B109"/>
    <mergeCell ref="B81:B82"/>
    <mergeCell ref="B84:B85"/>
    <mergeCell ref="B92:B93"/>
    <mergeCell ref="B94:B95"/>
    <mergeCell ref="B66:B67"/>
    <mergeCell ref="B74:B75"/>
    <mergeCell ref="B77:B78"/>
    <mergeCell ref="B79:B80"/>
    <mergeCell ref="B57:B58"/>
    <mergeCell ref="B60:B61"/>
    <mergeCell ref="B62:B63"/>
    <mergeCell ref="B64:B65"/>
    <mergeCell ref="A2:P2"/>
    <mergeCell ref="A3:A4"/>
    <mergeCell ref="B3:B4"/>
    <mergeCell ref="C3:C4"/>
    <mergeCell ref="D3:F3"/>
    <mergeCell ref="G3:I3"/>
    <mergeCell ref="J3:J4"/>
    <mergeCell ref="N3:P3"/>
    <mergeCell ref="B18:B19"/>
    <mergeCell ref="B21:B22"/>
    <mergeCell ref="B47:B48"/>
    <mergeCell ref="A1:Q1"/>
    <mergeCell ref="Q3:Q4"/>
    <mergeCell ref="B8:B9"/>
    <mergeCell ref="B10:B11"/>
    <mergeCell ref="B12:B13"/>
    <mergeCell ref="B14:B15"/>
    <mergeCell ref="B16:B17"/>
    <mergeCell ref="B49:B51"/>
    <mergeCell ref="B52:B53"/>
    <mergeCell ref="B36:B38"/>
    <mergeCell ref="B39:B40"/>
    <mergeCell ref="B41:B42"/>
    <mergeCell ref="B43:B44"/>
    <mergeCell ref="B45:B46"/>
  </mergeCells>
  <printOptions horizontalCentered="1"/>
  <pageMargins left="0.31496062992125984" right="0.31496062992125984" top="0.9055118110236221" bottom="0.5118110236220472" header="0.31496062992125984" footer="0.1968503937007874"/>
  <pageSetup fitToHeight="0" fitToWidth="1" horizontalDpi="600" verticalDpi="600" orientation="landscape" paperSize="9" scale="94" r:id="rId1"/>
  <headerFooter alignWithMargins="0">
    <oddFooter>&amp;R&amp;"Times New Roman,Regular"&amp;P/&amp;N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02"/>
  <sheetViews>
    <sheetView zoomScalePageLayoutView="0" workbookViewId="0" topLeftCell="A22">
      <selection activeCell="A10" sqref="A10:U11"/>
    </sheetView>
  </sheetViews>
  <sheetFormatPr defaultColWidth="9.125" defaultRowHeight="14.25"/>
  <cols>
    <col min="1" max="1" width="5.625" style="3" customWidth="1"/>
    <col min="2" max="2" width="7.75390625" style="3" customWidth="1"/>
    <col min="3" max="3" width="10.75390625" style="3" customWidth="1"/>
    <col min="4" max="4" width="9.875" style="247" customWidth="1"/>
    <col min="5" max="5" width="13.00390625" style="129" customWidth="1"/>
    <col min="6" max="6" width="11.625" style="129" customWidth="1"/>
    <col min="7" max="7" width="9.625" style="3" customWidth="1"/>
    <col min="8" max="9" width="8.375" style="14" customWidth="1"/>
    <col min="10" max="10" width="5.75390625" style="14" customWidth="1"/>
    <col min="11" max="11" width="9.875" style="3" customWidth="1"/>
    <col min="12" max="12" width="5.375" style="3" customWidth="1"/>
    <col min="13" max="13" width="5.625" style="3" customWidth="1"/>
    <col min="14" max="14" width="5.875" style="3" customWidth="1"/>
    <col min="15" max="15" width="6.00390625" style="3" customWidth="1"/>
    <col min="16" max="17" width="5.875" style="3" customWidth="1"/>
    <col min="18" max="18" width="7.25390625" style="62" customWidth="1"/>
    <col min="19" max="16384" width="9.125" style="3" customWidth="1"/>
  </cols>
  <sheetData>
    <row r="1" spans="1:18" ht="33" customHeight="1">
      <c r="A1" s="342" t="s">
        <v>461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9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18" ht="12.75" customHeight="1">
      <c r="A3" s="319" t="s">
        <v>3166</v>
      </c>
      <c r="B3" s="320" t="s">
        <v>448</v>
      </c>
      <c r="C3" s="319" t="s">
        <v>857</v>
      </c>
      <c r="D3" s="319" t="s">
        <v>858</v>
      </c>
      <c r="E3" s="319" t="s">
        <v>859</v>
      </c>
      <c r="F3" s="319"/>
      <c r="G3" s="319"/>
      <c r="H3" s="346" t="s">
        <v>147</v>
      </c>
      <c r="I3" s="346"/>
      <c r="J3" s="346"/>
      <c r="K3" s="319" t="s">
        <v>451</v>
      </c>
      <c r="L3" s="284" t="s">
        <v>707</v>
      </c>
      <c r="M3" s="310"/>
      <c r="N3" s="285"/>
      <c r="O3" s="319" t="s">
        <v>860</v>
      </c>
      <c r="P3" s="319"/>
      <c r="Q3" s="319"/>
      <c r="R3" s="319" t="s">
        <v>861</v>
      </c>
    </row>
    <row r="4" spans="1:18" ht="25.5">
      <c r="A4" s="319"/>
      <c r="B4" s="345"/>
      <c r="C4" s="319"/>
      <c r="D4" s="319"/>
      <c r="E4" s="240" t="s">
        <v>663</v>
      </c>
      <c r="F4" s="240" t="s">
        <v>664</v>
      </c>
      <c r="G4" s="240" t="s">
        <v>665</v>
      </c>
      <c r="H4" s="246" t="s">
        <v>708</v>
      </c>
      <c r="I4" s="246" t="s">
        <v>709</v>
      </c>
      <c r="J4" s="246" t="s">
        <v>862</v>
      </c>
      <c r="K4" s="319"/>
      <c r="L4" s="231">
        <v>2007</v>
      </c>
      <c r="M4" s="231">
        <v>2014</v>
      </c>
      <c r="N4" s="231" t="s">
        <v>562</v>
      </c>
      <c r="O4" s="240" t="s">
        <v>773</v>
      </c>
      <c r="P4" s="240" t="s">
        <v>735</v>
      </c>
      <c r="Q4" s="240" t="s">
        <v>863</v>
      </c>
      <c r="R4" s="319"/>
    </row>
    <row r="5" spans="1:18" ht="14.25" customHeight="1">
      <c r="A5" s="339" t="s">
        <v>864</v>
      </c>
      <c r="B5" s="340"/>
      <c r="C5" s="341"/>
      <c r="D5" s="19"/>
      <c r="E5" s="93"/>
      <c r="F5" s="93"/>
      <c r="G5" s="93"/>
      <c r="H5" s="16"/>
      <c r="I5" s="16"/>
      <c r="J5" s="16"/>
      <c r="K5" s="93"/>
      <c r="L5" s="15"/>
      <c r="M5" s="15"/>
      <c r="N5" s="15"/>
      <c r="O5" s="15"/>
      <c r="P5" s="15"/>
      <c r="Q5" s="15"/>
      <c r="R5" s="15"/>
    </row>
    <row r="6" spans="1:18" ht="14.25" customHeight="1">
      <c r="A6" s="15">
        <v>1</v>
      </c>
      <c r="B6" s="15" t="s">
        <v>865</v>
      </c>
      <c r="C6" s="15" t="s">
        <v>866</v>
      </c>
      <c r="D6" s="15" t="s">
        <v>867</v>
      </c>
      <c r="E6" s="15" t="s">
        <v>616</v>
      </c>
      <c r="F6" s="15" t="s">
        <v>868</v>
      </c>
      <c r="G6" s="15" t="s">
        <v>710</v>
      </c>
      <c r="H6" s="16">
        <v>1602658.858</v>
      </c>
      <c r="I6" s="16">
        <v>805363.547</v>
      </c>
      <c r="J6" s="17">
        <v>578.673</v>
      </c>
      <c r="K6" s="15" t="s">
        <v>668</v>
      </c>
      <c r="L6" s="15" t="s">
        <v>668</v>
      </c>
      <c r="M6" s="15" t="s">
        <v>668</v>
      </c>
      <c r="N6" s="110"/>
      <c r="O6" s="15"/>
      <c r="P6" s="15"/>
      <c r="Q6" s="15"/>
      <c r="R6" s="15" t="s">
        <v>707</v>
      </c>
    </row>
    <row r="7" spans="1:18" ht="14.25" customHeight="1">
      <c r="A7" s="15">
        <v>2</v>
      </c>
      <c r="B7" s="15" t="s">
        <v>870</v>
      </c>
      <c r="C7" s="15" t="s">
        <v>871</v>
      </c>
      <c r="D7" s="15" t="s">
        <v>867</v>
      </c>
      <c r="E7" s="15" t="s">
        <v>872</v>
      </c>
      <c r="F7" s="15" t="s">
        <v>868</v>
      </c>
      <c r="G7" s="15" t="s">
        <v>710</v>
      </c>
      <c r="H7" s="16">
        <v>1617994</v>
      </c>
      <c r="I7" s="16">
        <v>808016</v>
      </c>
      <c r="J7" s="16">
        <v>571.935</v>
      </c>
      <c r="K7" s="15" t="s">
        <v>668</v>
      </c>
      <c r="L7" s="15" t="s">
        <v>668</v>
      </c>
      <c r="M7" s="15" t="s">
        <v>668</v>
      </c>
      <c r="N7" s="110"/>
      <c r="O7" s="15"/>
      <c r="P7" s="15"/>
      <c r="Q7" s="15"/>
      <c r="R7" s="15" t="s">
        <v>707</v>
      </c>
    </row>
    <row r="8" spans="1:18" ht="14.25" customHeight="1">
      <c r="A8" s="15">
        <v>3</v>
      </c>
      <c r="B8" s="15" t="s">
        <v>873</v>
      </c>
      <c r="C8" s="15" t="s">
        <v>874</v>
      </c>
      <c r="D8" s="15" t="s">
        <v>875</v>
      </c>
      <c r="E8" s="15" t="s">
        <v>872</v>
      </c>
      <c r="F8" s="15" t="s">
        <v>868</v>
      </c>
      <c r="G8" s="15" t="s">
        <v>710</v>
      </c>
      <c r="H8" s="16">
        <v>1616402.39</v>
      </c>
      <c r="I8" s="16">
        <v>810801.356</v>
      </c>
      <c r="J8" s="16">
        <v>607.498</v>
      </c>
      <c r="K8" s="15" t="s">
        <v>668</v>
      </c>
      <c r="L8" s="15" t="s">
        <v>668</v>
      </c>
      <c r="M8" s="15" t="s">
        <v>668</v>
      </c>
      <c r="N8" s="110"/>
      <c r="O8" s="15"/>
      <c r="P8" s="15"/>
      <c r="Q8" s="15"/>
      <c r="R8" s="15" t="s">
        <v>707</v>
      </c>
    </row>
    <row r="9" spans="1:18" ht="14.25" customHeight="1">
      <c r="A9" s="15">
        <v>4</v>
      </c>
      <c r="B9" s="15" t="s">
        <v>876</v>
      </c>
      <c r="C9" s="15" t="s">
        <v>877</v>
      </c>
      <c r="D9" s="15" t="s">
        <v>875</v>
      </c>
      <c r="E9" s="15" t="s">
        <v>878</v>
      </c>
      <c r="F9" s="15" t="s">
        <v>879</v>
      </c>
      <c r="G9" s="15" t="s">
        <v>710</v>
      </c>
      <c r="H9" s="16">
        <v>1608629.558</v>
      </c>
      <c r="I9" s="16">
        <v>814877.084</v>
      </c>
      <c r="J9" s="16">
        <v>124.654</v>
      </c>
      <c r="K9" s="15" t="s">
        <v>668</v>
      </c>
      <c r="L9" s="15" t="s">
        <v>668</v>
      </c>
      <c r="M9" s="15" t="s">
        <v>668</v>
      </c>
      <c r="N9" s="110"/>
      <c r="O9" s="15"/>
      <c r="P9" s="15"/>
      <c r="Q9" s="15"/>
      <c r="R9" s="15" t="s">
        <v>707</v>
      </c>
    </row>
    <row r="10" spans="1:18" ht="14.25" customHeight="1">
      <c r="A10" s="15">
        <v>5</v>
      </c>
      <c r="B10" s="15" t="s">
        <v>880</v>
      </c>
      <c r="C10" s="15" t="s">
        <v>881</v>
      </c>
      <c r="D10" s="15" t="s">
        <v>875</v>
      </c>
      <c r="E10" s="15" t="s">
        <v>882</v>
      </c>
      <c r="F10" s="15" t="s">
        <v>879</v>
      </c>
      <c r="G10" s="15" t="s">
        <v>710</v>
      </c>
      <c r="H10" s="16">
        <v>1602071.97</v>
      </c>
      <c r="I10" s="16">
        <v>816320.49</v>
      </c>
      <c r="J10" s="16">
        <v>128.354</v>
      </c>
      <c r="K10" s="15" t="s">
        <v>668</v>
      </c>
      <c r="L10" s="15" t="s">
        <v>668</v>
      </c>
      <c r="M10" s="15" t="s">
        <v>668</v>
      </c>
      <c r="N10" s="110"/>
      <c r="O10" s="15"/>
      <c r="P10" s="15"/>
      <c r="Q10" s="15"/>
      <c r="R10" s="15" t="s">
        <v>707</v>
      </c>
    </row>
    <row r="11" spans="1:18" ht="14.25" customHeight="1">
      <c r="A11" s="15">
        <v>6</v>
      </c>
      <c r="B11" s="15" t="s">
        <v>883</v>
      </c>
      <c r="C11" s="15" t="s">
        <v>884</v>
      </c>
      <c r="D11" s="15" t="s">
        <v>875</v>
      </c>
      <c r="E11" s="15" t="s">
        <v>885</v>
      </c>
      <c r="F11" s="15" t="s">
        <v>642</v>
      </c>
      <c r="G11" s="15" t="s">
        <v>710</v>
      </c>
      <c r="H11" s="16">
        <v>1596060.57</v>
      </c>
      <c r="I11" s="16">
        <v>820207.825</v>
      </c>
      <c r="J11" s="16">
        <v>563.026</v>
      </c>
      <c r="K11" s="15" t="s">
        <v>668</v>
      </c>
      <c r="L11" s="15" t="s">
        <v>668</v>
      </c>
      <c r="M11" s="15" t="s">
        <v>668</v>
      </c>
      <c r="N11" s="110"/>
      <c r="O11" s="15"/>
      <c r="P11" s="15"/>
      <c r="Q11" s="15"/>
      <c r="R11" s="15" t="s">
        <v>707</v>
      </c>
    </row>
    <row r="12" spans="1:18" ht="14.25" customHeight="1">
      <c r="A12" s="15">
        <v>7</v>
      </c>
      <c r="B12" s="15" t="s">
        <v>886</v>
      </c>
      <c r="C12" s="15" t="s">
        <v>887</v>
      </c>
      <c r="D12" s="15" t="s">
        <v>875</v>
      </c>
      <c r="E12" s="15" t="s">
        <v>888</v>
      </c>
      <c r="F12" s="15" t="s">
        <v>879</v>
      </c>
      <c r="G12" s="15" t="s">
        <v>710</v>
      </c>
      <c r="H12" s="16">
        <v>1613152.68</v>
      </c>
      <c r="I12" s="16">
        <v>809658.817</v>
      </c>
      <c r="J12" s="16">
        <v>611.151</v>
      </c>
      <c r="K12" s="15" t="s">
        <v>668</v>
      </c>
      <c r="L12" s="15" t="s">
        <v>668</v>
      </c>
      <c r="M12" s="15" t="s">
        <v>668</v>
      </c>
      <c r="N12" s="110"/>
      <c r="O12" s="15"/>
      <c r="P12" s="15"/>
      <c r="Q12" s="15"/>
      <c r="R12" s="15" t="s">
        <v>707</v>
      </c>
    </row>
    <row r="13" spans="1:18" ht="14.25" customHeight="1">
      <c r="A13" s="15">
        <v>8</v>
      </c>
      <c r="B13" s="15" t="s">
        <v>889</v>
      </c>
      <c r="C13" s="15" t="s">
        <v>890</v>
      </c>
      <c r="D13" s="15" t="s">
        <v>875</v>
      </c>
      <c r="E13" s="15" t="s">
        <v>888</v>
      </c>
      <c r="F13" s="15" t="s">
        <v>879</v>
      </c>
      <c r="G13" s="15" t="s">
        <v>710</v>
      </c>
      <c r="H13" s="16">
        <v>1614671.09</v>
      </c>
      <c r="I13" s="16">
        <v>814227.021</v>
      </c>
      <c r="J13" s="16">
        <v>647.068</v>
      </c>
      <c r="K13" s="15" t="s">
        <v>668</v>
      </c>
      <c r="L13" s="15" t="s">
        <v>668</v>
      </c>
      <c r="M13" s="15" t="s">
        <v>668</v>
      </c>
      <c r="N13" s="110"/>
      <c r="O13" s="15"/>
      <c r="P13" s="15"/>
      <c r="Q13" s="15"/>
      <c r="R13" s="15" t="s">
        <v>707</v>
      </c>
    </row>
    <row r="14" spans="1:18" ht="14.25" customHeight="1">
      <c r="A14" s="15">
        <v>9</v>
      </c>
      <c r="B14" s="15" t="s">
        <v>891</v>
      </c>
      <c r="C14" s="15" t="s">
        <v>891</v>
      </c>
      <c r="D14" s="15" t="s">
        <v>892</v>
      </c>
      <c r="E14" s="15" t="s">
        <v>872</v>
      </c>
      <c r="F14" s="15" t="s">
        <v>868</v>
      </c>
      <c r="G14" s="15" t="s">
        <v>710</v>
      </c>
      <c r="H14" s="18">
        <v>1617977.47307</v>
      </c>
      <c r="I14" s="18">
        <v>808780.613965</v>
      </c>
      <c r="J14" s="16">
        <v>565.131</v>
      </c>
      <c r="K14" s="15" t="s">
        <v>668</v>
      </c>
      <c r="L14" s="15" t="s">
        <v>668</v>
      </c>
      <c r="M14" s="15" t="s">
        <v>668</v>
      </c>
      <c r="N14" s="110"/>
      <c r="O14" s="15"/>
      <c r="P14" s="15"/>
      <c r="Q14" s="15"/>
      <c r="R14" s="15" t="s">
        <v>707</v>
      </c>
    </row>
    <row r="15" spans="1:18" ht="14.25" customHeight="1">
      <c r="A15" s="15">
        <v>10</v>
      </c>
      <c r="B15" s="15" t="s">
        <v>893</v>
      </c>
      <c r="C15" s="15" t="s">
        <v>894</v>
      </c>
      <c r="D15" s="15" t="s">
        <v>895</v>
      </c>
      <c r="E15" s="15" t="s">
        <v>896</v>
      </c>
      <c r="F15" s="15" t="s">
        <v>642</v>
      </c>
      <c r="G15" s="15" t="s">
        <v>710</v>
      </c>
      <c r="H15" s="16">
        <v>1585432.606</v>
      </c>
      <c r="I15" s="16">
        <v>814097.065</v>
      </c>
      <c r="J15" s="16">
        <v>602.529</v>
      </c>
      <c r="K15" s="15" t="s">
        <v>668</v>
      </c>
      <c r="L15" s="15" t="s">
        <v>668</v>
      </c>
      <c r="M15" s="15" t="s">
        <v>668</v>
      </c>
      <c r="N15" s="110"/>
      <c r="O15" s="15"/>
      <c r="P15" s="15"/>
      <c r="Q15" s="15"/>
      <c r="R15" s="15" t="s">
        <v>707</v>
      </c>
    </row>
    <row r="16" spans="1:18" ht="14.25" customHeight="1">
      <c r="A16" s="15">
        <v>11</v>
      </c>
      <c r="B16" s="15" t="s">
        <v>897</v>
      </c>
      <c r="C16" s="15" t="s">
        <v>898</v>
      </c>
      <c r="D16" s="15" t="s">
        <v>875</v>
      </c>
      <c r="E16" s="15" t="s">
        <v>899</v>
      </c>
      <c r="F16" s="15" t="s">
        <v>642</v>
      </c>
      <c r="G16" s="15" t="s">
        <v>710</v>
      </c>
      <c r="H16" s="16">
        <v>1587402.018</v>
      </c>
      <c r="I16" s="16">
        <v>815447.73</v>
      </c>
      <c r="J16" s="16">
        <v>593.176</v>
      </c>
      <c r="K16" s="15" t="s">
        <v>668</v>
      </c>
      <c r="L16" s="15" t="s">
        <v>668</v>
      </c>
      <c r="M16" s="15" t="s">
        <v>668</v>
      </c>
      <c r="N16" s="110"/>
      <c r="O16" s="15"/>
      <c r="P16" s="15"/>
      <c r="Q16" s="15"/>
      <c r="R16" s="15" t="s">
        <v>707</v>
      </c>
    </row>
    <row r="17" spans="1:18" ht="14.25" customHeight="1">
      <c r="A17" s="15">
        <v>12</v>
      </c>
      <c r="B17" s="15" t="s">
        <v>900</v>
      </c>
      <c r="C17" s="15" t="s">
        <v>901</v>
      </c>
      <c r="D17" s="15" t="s">
        <v>867</v>
      </c>
      <c r="E17" s="15" t="s">
        <v>899</v>
      </c>
      <c r="F17" s="15" t="s">
        <v>642</v>
      </c>
      <c r="G17" s="15" t="s">
        <v>710</v>
      </c>
      <c r="H17" s="16">
        <v>1588610.534</v>
      </c>
      <c r="I17" s="16">
        <v>815591.664</v>
      </c>
      <c r="J17" s="16">
        <v>520.839</v>
      </c>
      <c r="K17" s="15" t="s">
        <v>668</v>
      </c>
      <c r="L17" s="15" t="s">
        <v>668</v>
      </c>
      <c r="M17" s="15" t="s">
        <v>668</v>
      </c>
      <c r="N17" s="110"/>
      <c r="O17" s="15"/>
      <c r="P17" s="15"/>
      <c r="Q17" s="15"/>
      <c r="R17" s="15" t="s">
        <v>707</v>
      </c>
    </row>
    <row r="18" spans="1:18" ht="14.25" customHeight="1">
      <c r="A18" s="15">
        <v>13</v>
      </c>
      <c r="B18" s="15" t="s">
        <v>902</v>
      </c>
      <c r="C18" s="15" t="s">
        <v>903</v>
      </c>
      <c r="D18" s="15" t="s">
        <v>875</v>
      </c>
      <c r="E18" s="15" t="s">
        <v>904</v>
      </c>
      <c r="F18" s="15" t="s">
        <v>642</v>
      </c>
      <c r="G18" s="15" t="s">
        <v>710</v>
      </c>
      <c r="H18" s="16">
        <v>1591007.586</v>
      </c>
      <c r="I18" s="16">
        <v>818351.582</v>
      </c>
      <c r="J18" s="16">
        <v>522.795</v>
      </c>
      <c r="K18" s="15" t="s">
        <v>668</v>
      </c>
      <c r="L18" s="15" t="s">
        <v>668</v>
      </c>
      <c r="M18" s="15" t="s">
        <v>668</v>
      </c>
      <c r="N18" s="110"/>
      <c r="O18" s="15"/>
      <c r="P18" s="15"/>
      <c r="Q18" s="15"/>
      <c r="R18" s="15" t="s">
        <v>707</v>
      </c>
    </row>
    <row r="19" spans="1:18" ht="14.25" customHeight="1">
      <c r="A19" s="15">
        <v>14</v>
      </c>
      <c r="B19" s="15" t="s">
        <v>905</v>
      </c>
      <c r="C19" s="15" t="s">
        <v>906</v>
      </c>
      <c r="D19" s="15" t="s">
        <v>875</v>
      </c>
      <c r="E19" s="15" t="s">
        <v>885</v>
      </c>
      <c r="F19" s="15" t="s">
        <v>642</v>
      </c>
      <c r="G19" s="15" t="s">
        <v>710</v>
      </c>
      <c r="H19" s="16">
        <v>1591961.204</v>
      </c>
      <c r="I19" s="16">
        <v>818599.479</v>
      </c>
      <c r="J19" s="16">
        <v>548.839</v>
      </c>
      <c r="K19" s="15" t="s">
        <v>668</v>
      </c>
      <c r="L19" s="15" t="s">
        <v>668</v>
      </c>
      <c r="M19" s="15" t="s">
        <v>668</v>
      </c>
      <c r="N19" s="110"/>
      <c r="O19" s="15"/>
      <c r="P19" s="15"/>
      <c r="Q19" s="15"/>
      <c r="R19" s="15" t="s">
        <v>707</v>
      </c>
    </row>
    <row r="20" spans="1:18" ht="14.25" customHeight="1">
      <c r="A20" s="15">
        <v>15</v>
      </c>
      <c r="B20" s="15" t="s">
        <v>907</v>
      </c>
      <c r="C20" s="15" t="s">
        <v>908</v>
      </c>
      <c r="D20" s="15" t="s">
        <v>867</v>
      </c>
      <c r="E20" s="15" t="s">
        <v>619</v>
      </c>
      <c r="F20" s="15" t="s">
        <v>642</v>
      </c>
      <c r="G20" s="15" t="s">
        <v>710</v>
      </c>
      <c r="H20" s="16">
        <v>1587555.688</v>
      </c>
      <c r="I20" s="16">
        <v>176209.452</v>
      </c>
      <c r="J20" s="16">
        <v>517.284</v>
      </c>
      <c r="K20" s="15" t="s">
        <v>668</v>
      </c>
      <c r="L20" s="15" t="s">
        <v>668</v>
      </c>
      <c r="M20" s="15" t="s">
        <v>668</v>
      </c>
      <c r="N20" s="110"/>
      <c r="O20" s="15"/>
      <c r="P20" s="15"/>
      <c r="Q20" s="15"/>
      <c r="R20" s="15" t="s">
        <v>707</v>
      </c>
    </row>
    <row r="21" spans="1:18" ht="14.25" customHeight="1">
      <c r="A21" s="313">
        <v>16</v>
      </c>
      <c r="B21" s="15" t="s">
        <v>909</v>
      </c>
      <c r="C21" s="15" t="s">
        <v>910</v>
      </c>
      <c r="D21" s="15" t="s">
        <v>867</v>
      </c>
      <c r="E21" s="15" t="s">
        <v>619</v>
      </c>
      <c r="F21" s="15" t="s">
        <v>642</v>
      </c>
      <c r="G21" s="15" t="s">
        <v>710</v>
      </c>
      <c r="H21" s="16">
        <v>1587485.15</v>
      </c>
      <c r="I21" s="16">
        <v>176218.432</v>
      </c>
      <c r="J21" s="16">
        <v>518.029</v>
      </c>
      <c r="K21" s="15" t="s">
        <v>668</v>
      </c>
      <c r="L21" s="15" t="s">
        <v>668</v>
      </c>
      <c r="M21" s="15" t="s">
        <v>668</v>
      </c>
      <c r="N21" s="110"/>
      <c r="O21" s="15"/>
      <c r="P21" s="15"/>
      <c r="Q21" s="15"/>
      <c r="R21" s="15" t="s">
        <v>707</v>
      </c>
    </row>
    <row r="22" spans="1:18" ht="14.25" customHeight="1">
      <c r="A22" s="313"/>
      <c r="B22" s="15" t="str">
        <f>B21</f>
        <v>C11</v>
      </c>
      <c r="C22" s="15" t="s">
        <v>911</v>
      </c>
      <c r="D22" s="15" t="s">
        <v>875</v>
      </c>
      <c r="E22" s="15" t="s">
        <v>619</v>
      </c>
      <c r="F22" s="15" t="s">
        <v>642</v>
      </c>
      <c r="G22" s="15" t="s">
        <v>710</v>
      </c>
      <c r="H22" s="16">
        <v>1587482.159</v>
      </c>
      <c r="I22" s="16">
        <v>176218.997</v>
      </c>
      <c r="J22" s="16">
        <v>517.944</v>
      </c>
      <c r="K22" s="15" t="s">
        <v>668</v>
      </c>
      <c r="L22" s="15" t="s">
        <v>668</v>
      </c>
      <c r="M22" s="15" t="s">
        <v>668</v>
      </c>
      <c r="N22" s="110"/>
      <c r="O22" s="15"/>
      <c r="P22" s="15"/>
      <c r="Q22" s="15"/>
      <c r="R22" s="15" t="s">
        <v>707</v>
      </c>
    </row>
    <row r="23" spans="1:18" ht="14.25" customHeight="1">
      <c r="A23" s="15">
        <v>17</v>
      </c>
      <c r="B23" s="15" t="s">
        <v>912</v>
      </c>
      <c r="C23" s="15" t="s">
        <v>913</v>
      </c>
      <c r="D23" s="15" t="s">
        <v>867</v>
      </c>
      <c r="E23" s="15" t="s">
        <v>619</v>
      </c>
      <c r="F23" s="15" t="s">
        <v>642</v>
      </c>
      <c r="G23" s="15" t="s">
        <v>710</v>
      </c>
      <c r="H23" s="16">
        <v>1587435.483</v>
      </c>
      <c r="I23" s="16">
        <v>176223.805</v>
      </c>
      <c r="J23" s="16">
        <v>518.6</v>
      </c>
      <c r="K23" s="15" t="s">
        <v>668</v>
      </c>
      <c r="L23" s="15" t="s">
        <v>668</v>
      </c>
      <c r="M23" s="15" t="s">
        <v>668</v>
      </c>
      <c r="N23" s="110"/>
      <c r="O23" s="15"/>
      <c r="P23" s="15"/>
      <c r="Q23" s="15"/>
      <c r="R23" s="15" t="s">
        <v>707</v>
      </c>
    </row>
    <row r="24" spans="1:18" ht="14.25" customHeight="1">
      <c r="A24" s="15">
        <v>18</v>
      </c>
      <c r="B24" s="15" t="s">
        <v>914</v>
      </c>
      <c r="C24" s="15" t="s">
        <v>914</v>
      </c>
      <c r="D24" s="15" t="s">
        <v>892</v>
      </c>
      <c r="E24" s="15" t="s">
        <v>619</v>
      </c>
      <c r="F24" s="15" t="s">
        <v>642</v>
      </c>
      <c r="G24" s="15" t="s">
        <v>710</v>
      </c>
      <c r="H24" s="16">
        <v>1589993.12</v>
      </c>
      <c r="I24" s="16">
        <v>818497.51</v>
      </c>
      <c r="J24" s="16">
        <v>512.5</v>
      </c>
      <c r="K24" s="15" t="s">
        <v>668</v>
      </c>
      <c r="L24" s="15" t="s">
        <v>668</v>
      </c>
      <c r="M24" s="15" t="s">
        <v>668</v>
      </c>
      <c r="N24" s="110"/>
      <c r="O24" s="15"/>
      <c r="P24" s="15"/>
      <c r="Q24" s="15"/>
      <c r="R24" s="15" t="s">
        <v>707</v>
      </c>
    </row>
    <row r="25" spans="1:18" ht="14.25" customHeight="1">
      <c r="A25" s="15">
        <v>19</v>
      </c>
      <c r="B25" s="15" t="s">
        <v>915</v>
      </c>
      <c r="C25" s="15" t="s">
        <v>916</v>
      </c>
      <c r="D25" s="15" t="s">
        <v>917</v>
      </c>
      <c r="E25" s="15" t="s">
        <v>617</v>
      </c>
      <c r="F25" s="15" t="s">
        <v>918</v>
      </c>
      <c r="G25" s="15" t="s">
        <v>710</v>
      </c>
      <c r="H25" s="16">
        <v>1624275.719</v>
      </c>
      <c r="I25" s="16">
        <v>794543.981</v>
      </c>
      <c r="J25" s="16">
        <v>597.787</v>
      </c>
      <c r="K25" s="15" t="s">
        <v>668</v>
      </c>
      <c r="L25" s="15"/>
      <c r="M25" s="15" t="s">
        <v>668</v>
      </c>
      <c r="N25" s="110"/>
      <c r="O25" s="15"/>
      <c r="P25" s="15"/>
      <c r="Q25" s="15"/>
      <c r="R25" s="15" t="s">
        <v>707</v>
      </c>
    </row>
    <row r="26" spans="1:18" ht="14.25" customHeight="1">
      <c r="A26" s="15">
        <v>20</v>
      </c>
      <c r="B26" s="15" t="s">
        <v>919</v>
      </c>
      <c r="C26" s="15" t="s">
        <v>920</v>
      </c>
      <c r="D26" s="15" t="s">
        <v>917</v>
      </c>
      <c r="E26" s="15" t="s">
        <v>617</v>
      </c>
      <c r="F26" s="15" t="s">
        <v>918</v>
      </c>
      <c r="G26" s="15" t="s">
        <v>710</v>
      </c>
      <c r="H26" s="16">
        <v>1624268.575</v>
      </c>
      <c r="I26" s="16">
        <v>794576.168</v>
      </c>
      <c r="J26" s="16">
        <v>596.659</v>
      </c>
      <c r="K26" s="15" t="s">
        <v>668</v>
      </c>
      <c r="L26" s="15"/>
      <c r="M26" s="15" t="s">
        <v>668</v>
      </c>
      <c r="N26" s="110"/>
      <c r="O26" s="15"/>
      <c r="P26" s="15"/>
      <c r="Q26" s="15"/>
      <c r="R26" s="15" t="s">
        <v>707</v>
      </c>
    </row>
    <row r="27" spans="1:18" ht="14.25" customHeight="1">
      <c r="A27" s="15">
        <v>21</v>
      </c>
      <c r="B27" s="15" t="s">
        <v>921</v>
      </c>
      <c r="C27" s="15" t="s">
        <v>922</v>
      </c>
      <c r="D27" s="15" t="s">
        <v>917</v>
      </c>
      <c r="E27" s="15" t="s">
        <v>617</v>
      </c>
      <c r="F27" s="15" t="s">
        <v>918</v>
      </c>
      <c r="G27" s="15" t="s">
        <v>710</v>
      </c>
      <c r="H27" s="16">
        <v>1624265.701</v>
      </c>
      <c r="I27" s="16">
        <v>794543.247</v>
      </c>
      <c r="J27" s="16">
        <v>596.048</v>
      </c>
      <c r="K27" s="15" t="s">
        <v>668</v>
      </c>
      <c r="L27" s="15"/>
      <c r="M27" s="15" t="s">
        <v>668</v>
      </c>
      <c r="N27" s="110"/>
      <c r="O27" s="15"/>
      <c r="P27" s="15"/>
      <c r="Q27" s="15"/>
      <c r="R27" s="15" t="s">
        <v>707</v>
      </c>
    </row>
    <row r="28" spans="1:18" ht="14.25" customHeight="1">
      <c r="A28" s="15">
        <v>22</v>
      </c>
      <c r="B28" s="15" t="s">
        <v>145</v>
      </c>
      <c r="C28" s="15" t="s">
        <v>145</v>
      </c>
      <c r="D28" s="15" t="s">
        <v>892</v>
      </c>
      <c r="E28" s="15" t="s">
        <v>617</v>
      </c>
      <c r="F28" s="15" t="s">
        <v>918</v>
      </c>
      <c r="G28" s="15" t="s">
        <v>710</v>
      </c>
      <c r="H28" s="16">
        <v>1624266.55</v>
      </c>
      <c r="I28" s="16">
        <v>794575.221</v>
      </c>
      <c r="J28" s="16">
        <v>592.137</v>
      </c>
      <c r="K28" s="15" t="s">
        <v>668</v>
      </c>
      <c r="L28" s="15"/>
      <c r="M28" s="15" t="s">
        <v>668</v>
      </c>
      <c r="N28" s="110"/>
      <c r="O28" s="15"/>
      <c r="P28" s="15"/>
      <c r="Q28" s="15"/>
      <c r="R28" s="15" t="s">
        <v>707</v>
      </c>
    </row>
    <row r="29" spans="1:18" ht="14.25" customHeight="1">
      <c r="A29" s="19" t="s">
        <v>923</v>
      </c>
      <c r="B29" s="20">
        <f>COUNTA(B6:B28)</f>
        <v>23</v>
      </c>
      <c r="C29" s="20">
        <f>COUNTA(C6:C28)</f>
        <v>23</v>
      </c>
      <c r="D29" s="19"/>
      <c r="E29" s="19"/>
      <c r="F29" s="19"/>
      <c r="G29" s="19"/>
      <c r="H29" s="21"/>
      <c r="I29" s="21"/>
      <c r="J29" s="21"/>
      <c r="K29" s="20">
        <f>COUNTA(K6:K28)</f>
        <v>23</v>
      </c>
      <c r="L29" s="20">
        <f>COUNTA(L6:L28)</f>
        <v>19</v>
      </c>
      <c r="M29" s="20">
        <f>COUNTA(M6:M28)</f>
        <v>23</v>
      </c>
      <c r="N29" s="20">
        <f>COUNTA(M6:M28)-COUNTA(L6:L28)</f>
        <v>4</v>
      </c>
      <c r="O29" s="20">
        <f>COUNTA(O6:O28)</f>
        <v>0</v>
      </c>
      <c r="P29" s="20">
        <f>COUNTA(P6:P28)</f>
        <v>0</v>
      </c>
      <c r="Q29" s="20">
        <f>COUNTA(Q6:Q28)</f>
        <v>0</v>
      </c>
      <c r="R29" s="19"/>
    </row>
    <row r="30" spans="1:18" ht="14.25" customHeight="1">
      <c r="A30" s="339" t="s">
        <v>924</v>
      </c>
      <c r="B30" s="340"/>
      <c r="C30" s="341"/>
      <c r="D30" s="19"/>
      <c r="E30" s="93"/>
      <c r="F30" s="93"/>
      <c r="G30" s="15"/>
      <c r="H30" s="16"/>
      <c r="I30" s="16"/>
      <c r="J30" s="16"/>
      <c r="K30" s="93"/>
      <c r="L30" s="15"/>
      <c r="M30" s="15"/>
      <c r="N30" s="110"/>
      <c r="O30" s="15"/>
      <c r="P30" s="15"/>
      <c r="Q30" s="15"/>
      <c r="R30" s="15"/>
    </row>
    <row r="31" spans="1:18" ht="14.25" customHeight="1">
      <c r="A31" s="15">
        <v>1</v>
      </c>
      <c r="B31" s="15" t="s">
        <v>926</v>
      </c>
      <c r="C31" s="15" t="s">
        <v>926</v>
      </c>
      <c r="D31" s="15" t="s">
        <v>892</v>
      </c>
      <c r="E31" s="15" t="s">
        <v>927</v>
      </c>
      <c r="F31" s="15" t="s">
        <v>774</v>
      </c>
      <c r="G31" s="15" t="s">
        <v>711</v>
      </c>
      <c r="H31" s="16">
        <v>1575094.741</v>
      </c>
      <c r="I31" s="16">
        <v>805643.461</v>
      </c>
      <c r="J31" s="16">
        <v>511.19</v>
      </c>
      <c r="K31" s="15" t="s">
        <v>668</v>
      </c>
      <c r="L31" s="15" t="s">
        <v>668</v>
      </c>
      <c r="M31" s="15" t="s">
        <v>668</v>
      </c>
      <c r="N31" s="110"/>
      <c r="O31" s="15"/>
      <c r="P31" s="15"/>
      <c r="Q31" s="15"/>
      <c r="R31" s="15" t="s">
        <v>707</v>
      </c>
    </row>
    <row r="32" spans="1:18" ht="14.25" customHeight="1">
      <c r="A32" s="313">
        <v>2</v>
      </c>
      <c r="B32" s="313" t="s">
        <v>925</v>
      </c>
      <c r="C32" s="15" t="s">
        <v>928</v>
      </c>
      <c r="D32" s="15" t="s">
        <v>875</v>
      </c>
      <c r="E32" s="15" t="s">
        <v>927</v>
      </c>
      <c r="F32" s="15" t="s">
        <v>774</v>
      </c>
      <c r="G32" s="15" t="s">
        <v>711</v>
      </c>
      <c r="H32" s="16">
        <v>1573622.791</v>
      </c>
      <c r="I32" s="16">
        <v>806435.159</v>
      </c>
      <c r="J32" s="16">
        <v>517.016</v>
      </c>
      <c r="K32" s="313" t="s">
        <v>668</v>
      </c>
      <c r="L32" s="15" t="s">
        <v>668</v>
      </c>
      <c r="M32" s="15" t="s">
        <v>668</v>
      </c>
      <c r="N32" s="110"/>
      <c r="O32" s="15"/>
      <c r="P32" s="15"/>
      <c r="Q32" s="15"/>
      <c r="R32" s="15" t="s">
        <v>707</v>
      </c>
    </row>
    <row r="33" spans="1:18" ht="14.25" customHeight="1">
      <c r="A33" s="313"/>
      <c r="B33" s="313"/>
      <c r="C33" s="15" t="s">
        <v>929</v>
      </c>
      <c r="D33" s="15" t="s">
        <v>895</v>
      </c>
      <c r="E33" s="15" t="s">
        <v>927</v>
      </c>
      <c r="F33" s="15" t="s">
        <v>774</v>
      </c>
      <c r="G33" s="15" t="s">
        <v>711</v>
      </c>
      <c r="H33" s="16">
        <v>1574283.065</v>
      </c>
      <c r="I33" s="16">
        <v>806330.186</v>
      </c>
      <c r="J33" s="16">
        <v>529.17</v>
      </c>
      <c r="K33" s="313"/>
      <c r="L33" s="15" t="s">
        <v>668</v>
      </c>
      <c r="M33" s="15" t="s">
        <v>668</v>
      </c>
      <c r="N33" s="110"/>
      <c r="O33" s="15"/>
      <c r="P33" s="15"/>
      <c r="Q33" s="15"/>
      <c r="R33" s="15" t="s">
        <v>707</v>
      </c>
    </row>
    <row r="34" spans="1:18" ht="14.25" customHeight="1">
      <c r="A34" s="313"/>
      <c r="B34" s="313"/>
      <c r="C34" s="15" t="s">
        <v>930</v>
      </c>
      <c r="D34" s="15" t="s">
        <v>895</v>
      </c>
      <c r="E34" s="15" t="s">
        <v>927</v>
      </c>
      <c r="F34" s="15" t="s">
        <v>774</v>
      </c>
      <c r="G34" s="15" t="s">
        <v>711</v>
      </c>
      <c r="H34" s="16">
        <v>1574235.084</v>
      </c>
      <c r="I34" s="16">
        <v>806362.173</v>
      </c>
      <c r="J34" s="16">
        <v>535.36</v>
      </c>
      <c r="K34" s="313"/>
      <c r="L34" s="15" t="s">
        <v>668</v>
      </c>
      <c r="M34" s="15" t="s">
        <v>668</v>
      </c>
      <c r="N34" s="110"/>
      <c r="O34" s="15"/>
      <c r="P34" s="15"/>
      <c r="Q34" s="15"/>
      <c r="R34" s="15" t="s">
        <v>707</v>
      </c>
    </row>
    <row r="35" spans="1:18" ht="14.25" customHeight="1">
      <c r="A35" s="15">
        <v>3</v>
      </c>
      <c r="B35" s="15" t="s">
        <v>931</v>
      </c>
      <c r="C35" s="15" t="s">
        <v>932</v>
      </c>
      <c r="D35" s="15" t="s">
        <v>875</v>
      </c>
      <c r="E35" s="15" t="s">
        <v>927</v>
      </c>
      <c r="F35" s="15" t="s">
        <v>774</v>
      </c>
      <c r="G35" s="15" t="s">
        <v>711</v>
      </c>
      <c r="H35" s="16">
        <v>1574187.103</v>
      </c>
      <c r="I35" s="16">
        <v>806395.16</v>
      </c>
      <c r="J35" s="16">
        <v>554.24</v>
      </c>
      <c r="K35" s="15" t="s">
        <v>668</v>
      </c>
      <c r="L35" s="15" t="s">
        <v>668</v>
      </c>
      <c r="M35" s="15" t="s">
        <v>668</v>
      </c>
      <c r="N35" s="110"/>
      <c r="O35" s="15"/>
      <c r="P35" s="15"/>
      <c r="Q35" s="15"/>
      <c r="R35" s="15" t="s">
        <v>707</v>
      </c>
    </row>
    <row r="36" spans="1:18" ht="14.25" customHeight="1">
      <c r="A36" s="15">
        <v>4</v>
      </c>
      <c r="B36" s="15" t="s">
        <v>933</v>
      </c>
      <c r="C36" s="15" t="s">
        <v>934</v>
      </c>
      <c r="D36" s="15" t="s">
        <v>895</v>
      </c>
      <c r="E36" s="15" t="s">
        <v>775</v>
      </c>
      <c r="F36" s="15" t="s">
        <v>774</v>
      </c>
      <c r="G36" s="15" t="s">
        <v>711</v>
      </c>
      <c r="H36" s="16">
        <v>1569142.116</v>
      </c>
      <c r="I36" s="16">
        <v>809808.793</v>
      </c>
      <c r="J36" s="16">
        <v>599.217</v>
      </c>
      <c r="K36" s="15" t="s">
        <v>668</v>
      </c>
      <c r="L36" s="15" t="s">
        <v>668</v>
      </c>
      <c r="M36" s="15" t="s">
        <v>668</v>
      </c>
      <c r="N36" s="110"/>
      <c r="O36" s="15"/>
      <c r="P36" s="15"/>
      <c r="Q36" s="15"/>
      <c r="R36" s="15" t="s">
        <v>707</v>
      </c>
    </row>
    <row r="37" spans="1:18" ht="14.25" customHeight="1">
      <c r="A37" s="15">
        <v>5</v>
      </c>
      <c r="B37" s="15" t="s">
        <v>935</v>
      </c>
      <c r="C37" s="15" t="s">
        <v>935</v>
      </c>
      <c r="D37" s="15" t="s">
        <v>895</v>
      </c>
      <c r="E37" s="15" t="s">
        <v>936</v>
      </c>
      <c r="F37" s="15" t="s">
        <v>774</v>
      </c>
      <c r="G37" s="15" t="s">
        <v>711</v>
      </c>
      <c r="H37" s="16">
        <v>1562687.1</v>
      </c>
      <c r="I37" s="16">
        <v>819614.6</v>
      </c>
      <c r="J37" s="16"/>
      <c r="K37" s="15" t="s">
        <v>668</v>
      </c>
      <c r="L37" s="15" t="s">
        <v>668</v>
      </c>
      <c r="M37" s="15" t="s">
        <v>668</v>
      </c>
      <c r="N37" s="110"/>
      <c r="O37" s="15"/>
      <c r="P37" s="15"/>
      <c r="Q37" s="15"/>
      <c r="R37" s="15" t="s">
        <v>707</v>
      </c>
    </row>
    <row r="38" spans="1:18" ht="14.25" customHeight="1">
      <c r="A38" s="15">
        <v>6</v>
      </c>
      <c r="B38" s="15" t="s">
        <v>937</v>
      </c>
      <c r="C38" s="15" t="s">
        <v>937</v>
      </c>
      <c r="D38" s="15" t="s">
        <v>892</v>
      </c>
      <c r="E38" s="15" t="s">
        <v>936</v>
      </c>
      <c r="F38" s="15" t="s">
        <v>774</v>
      </c>
      <c r="G38" s="15" t="s">
        <v>711</v>
      </c>
      <c r="H38" s="16">
        <v>1562838.9</v>
      </c>
      <c r="I38" s="16">
        <v>820171.2</v>
      </c>
      <c r="J38" s="16"/>
      <c r="K38" s="15" t="s">
        <v>668</v>
      </c>
      <c r="L38" s="15" t="s">
        <v>668</v>
      </c>
      <c r="M38" s="15" t="s">
        <v>668</v>
      </c>
      <c r="N38" s="110"/>
      <c r="O38" s="15"/>
      <c r="P38" s="15"/>
      <c r="Q38" s="15"/>
      <c r="R38" s="15" t="s">
        <v>707</v>
      </c>
    </row>
    <row r="39" spans="1:18" ht="12.75">
      <c r="A39" s="313">
        <v>7</v>
      </c>
      <c r="B39" s="313" t="s">
        <v>938</v>
      </c>
      <c r="C39" s="15" t="s">
        <v>939</v>
      </c>
      <c r="D39" s="15" t="s">
        <v>895</v>
      </c>
      <c r="E39" s="15" t="s">
        <v>936</v>
      </c>
      <c r="F39" s="15" t="s">
        <v>774</v>
      </c>
      <c r="G39" s="15" t="s">
        <v>711</v>
      </c>
      <c r="H39" s="16">
        <v>1561364.221</v>
      </c>
      <c r="I39" s="16">
        <v>815639.459</v>
      </c>
      <c r="J39" s="16">
        <v>670.28</v>
      </c>
      <c r="K39" s="313" t="s">
        <v>668</v>
      </c>
      <c r="L39" s="15" t="s">
        <v>668</v>
      </c>
      <c r="M39" s="15" t="s">
        <v>668</v>
      </c>
      <c r="N39" s="110"/>
      <c r="O39" s="15"/>
      <c r="P39" s="15"/>
      <c r="Q39" s="15"/>
      <c r="R39" s="15" t="s">
        <v>707</v>
      </c>
    </row>
    <row r="40" spans="1:18" ht="12.75">
      <c r="A40" s="313"/>
      <c r="B40" s="313"/>
      <c r="C40" s="15" t="s">
        <v>940</v>
      </c>
      <c r="D40" s="15" t="s">
        <v>895</v>
      </c>
      <c r="E40" s="15" t="s">
        <v>936</v>
      </c>
      <c r="F40" s="15" t="s">
        <v>774</v>
      </c>
      <c r="G40" s="15" t="s">
        <v>711</v>
      </c>
      <c r="H40" s="16">
        <v>1561365.221</v>
      </c>
      <c r="I40" s="16">
        <v>815639.459</v>
      </c>
      <c r="J40" s="16">
        <v>670.28</v>
      </c>
      <c r="K40" s="313"/>
      <c r="L40" s="15" t="s">
        <v>668</v>
      </c>
      <c r="M40" s="15" t="s">
        <v>668</v>
      </c>
      <c r="N40" s="110"/>
      <c r="O40" s="15"/>
      <c r="P40" s="15"/>
      <c r="Q40" s="15"/>
      <c r="R40" s="15" t="s">
        <v>707</v>
      </c>
    </row>
    <row r="41" spans="1:18" ht="12.75">
      <c r="A41" s="313"/>
      <c r="B41" s="313"/>
      <c r="C41" s="15" t="s">
        <v>941</v>
      </c>
      <c r="D41" s="15" t="s">
        <v>895</v>
      </c>
      <c r="E41" s="15" t="s">
        <v>936</v>
      </c>
      <c r="F41" s="15" t="s">
        <v>774</v>
      </c>
      <c r="G41" s="15" t="s">
        <v>711</v>
      </c>
      <c r="H41" s="16">
        <v>1561366.221</v>
      </c>
      <c r="I41" s="16">
        <v>815639.459</v>
      </c>
      <c r="J41" s="16">
        <v>670.28</v>
      </c>
      <c r="K41" s="313"/>
      <c r="L41" s="15" t="s">
        <v>668</v>
      </c>
      <c r="M41" s="15" t="s">
        <v>668</v>
      </c>
      <c r="N41" s="110"/>
      <c r="O41" s="15"/>
      <c r="P41" s="15"/>
      <c r="Q41" s="15"/>
      <c r="R41" s="15" t="s">
        <v>707</v>
      </c>
    </row>
    <row r="42" spans="1:18" ht="12.75">
      <c r="A42" s="313"/>
      <c r="B42" s="313"/>
      <c r="C42" s="15" t="s">
        <v>942</v>
      </c>
      <c r="D42" s="15" t="s">
        <v>895</v>
      </c>
      <c r="E42" s="15" t="s">
        <v>936</v>
      </c>
      <c r="F42" s="15" t="s">
        <v>774</v>
      </c>
      <c r="G42" s="15" t="s">
        <v>711</v>
      </c>
      <c r="H42" s="16">
        <v>1561362.222</v>
      </c>
      <c r="I42" s="16">
        <v>815639.459</v>
      </c>
      <c r="J42" s="16">
        <v>670.248</v>
      </c>
      <c r="K42" s="313"/>
      <c r="L42" s="15" t="s">
        <v>668</v>
      </c>
      <c r="M42" s="15" t="s">
        <v>668</v>
      </c>
      <c r="N42" s="110"/>
      <c r="O42" s="15"/>
      <c r="P42" s="15"/>
      <c r="Q42" s="15"/>
      <c r="R42" s="15" t="s">
        <v>707</v>
      </c>
    </row>
    <row r="43" spans="1:18" ht="12.75">
      <c r="A43" s="15">
        <v>8</v>
      </c>
      <c r="B43" s="15" t="s">
        <v>943</v>
      </c>
      <c r="C43" s="15" t="s">
        <v>943</v>
      </c>
      <c r="D43" s="15" t="s">
        <v>892</v>
      </c>
      <c r="E43" s="15" t="s">
        <v>936</v>
      </c>
      <c r="F43" s="15" t="s">
        <v>774</v>
      </c>
      <c r="G43" s="15" t="s">
        <v>711</v>
      </c>
      <c r="H43" s="16">
        <v>1560282.9</v>
      </c>
      <c r="I43" s="16">
        <v>818931.3</v>
      </c>
      <c r="J43" s="16"/>
      <c r="K43" s="15" t="s">
        <v>668</v>
      </c>
      <c r="L43" s="15" t="s">
        <v>668</v>
      </c>
      <c r="M43" s="15" t="s">
        <v>668</v>
      </c>
      <c r="N43" s="110"/>
      <c r="O43" s="15"/>
      <c r="P43" s="15"/>
      <c r="Q43" s="15"/>
      <c r="R43" s="15" t="s">
        <v>707</v>
      </c>
    </row>
    <row r="44" spans="1:18" ht="12.75">
      <c r="A44" s="15">
        <v>9</v>
      </c>
      <c r="B44" s="15" t="s">
        <v>944</v>
      </c>
      <c r="C44" s="15" t="s">
        <v>944</v>
      </c>
      <c r="D44" s="15" t="s">
        <v>892</v>
      </c>
      <c r="E44" s="15" t="s">
        <v>945</v>
      </c>
      <c r="F44" s="15" t="s">
        <v>946</v>
      </c>
      <c r="G44" s="15" t="s">
        <v>711</v>
      </c>
      <c r="H44" s="16">
        <v>1553975.084</v>
      </c>
      <c r="I44" s="16">
        <v>175459.515</v>
      </c>
      <c r="J44" s="16">
        <v>742.316</v>
      </c>
      <c r="K44" s="15" t="s">
        <v>668</v>
      </c>
      <c r="L44" s="15" t="s">
        <v>668</v>
      </c>
      <c r="M44" s="15" t="s">
        <v>668</v>
      </c>
      <c r="N44" s="110"/>
      <c r="O44" s="15"/>
      <c r="P44" s="15"/>
      <c r="Q44" s="15"/>
      <c r="R44" s="15" t="s">
        <v>707</v>
      </c>
    </row>
    <row r="45" spans="1:18" ht="12.75">
      <c r="A45" s="313">
        <v>10</v>
      </c>
      <c r="B45" s="313" t="s">
        <v>947</v>
      </c>
      <c r="C45" s="15" t="s">
        <v>948</v>
      </c>
      <c r="D45" s="15" t="s">
        <v>949</v>
      </c>
      <c r="E45" s="15" t="s">
        <v>620</v>
      </c>
      <c r="F45" s="15" t="s">
        <v>946</v>
      </c>
      <c r="G45" s="15" t="s">
        <v>711</v>
      </c>
      <c r="H45" s="16">
        <v>1553165.407</v>
      </c>
      <c r="I45" s="16">
        <v>174570.869</v>
      </c>
      <c r="J45" s="16">
        <v>776.812</v>
      </c>
      <c r="K45" s="313" t="s">
        <v>668</v>
      </c>
      <c r="L45" s="15" t="s">
        <v>668</v>
      </c>
      <c r="M45" s="15" t="s">
        <v>668</v>
      </c>
      <c r="N45" s="110"/>
      <c r="O45" s="15"/>
      <c r="P45" s="15"/>
      <c r="Q45" s="15"/>
      <c r="R45" s="15" t="s">
        <v>707</v>
      </c>
    </row>
    <row r="46" spans="1:18" ht="12.75">
      <c r="A46" s="313"/>
      <c r="B46" s="313"/>
      <c r="C46" s="15" t="s">
        <v>950</v>
      </c>
      <c r="D46" s="15" t="s">
        <v>949</v>
      </c>
      <c r="E46" s="15" t="s">
        <v>620</v>
      </c>
      <c r="F46" s="15" t="s">
        <v>946</v>
      </c>
      <c r="G46" s="15" t="s">
        <v>711</v>
      </c>
      <c r="H46" s="16">
        <v>1553169.405</v>
      </c>
      <c r="I46" s="16">
        <v>174566.871</v>
      </c>
      <c r="J46" s="16">
        <v>776.76</v>
      </c>
      <c r="K46" s="313"/>
      <c r="L46" s="15" t="s">
        <v>668</v>
      </c>
      <c r="M46" s="15" t="s">
        <v>668</v>
      </c>
      <c r="N46" s="110"/>
      <c r="O46" s="15"/>
      <c r="P46" s="15"/>
      <c r="Q46" s="15"/>
      <c r="R46" s="15" t="s">
        <v>707</v>
      </c>
    </row>
    <row r="47" spans="1:18" ht="12.75">
      <c r="A47" s="313"/>
      <c r="B47" s="313"/>
      <c r="C47" s="15" t="s">
        <v>951</v>
      </c>
      <c r="D47" s="15" t="s">
        <v>875</v>
      </c>
      <c r="E47" s="15" t="s">
        <v>620</v>
      </c>
      <c r="F47" s="15" t="s">
        <v>946</v>
      </c>
      <c r="G47" s="15" t="s">
        <v>711</v>
      </c>
      <c r="H47" s="16">
        <v>1553165.407</v>
      </c>
      <c r="I47" s="16">
        <v>174566.871</v>
      </c>
      <c r="J47" s="16">
        <v>776.76</v>
      </c>
      <c r="K47" s="313"/>
      <c r="L47" s="15" t="s">
        <v>668</v>
      </c>
      <c r="M47" s="15" t="s">
        <v>668</v>
      </c>
      <c r="N47" s="110"/>
      <c r="O47" s="15"/>
      <c r="P47" s="15"/>
      <c r="Q47" s="15"/>
      <c r="R47" s="15" t="s">
        <v>707</v>
      </c>
    </row>
    <row r="48" spans="1:18" ht="12.75">
      <c r="A48" s="15">
        <v>11</v>
      </c>
      <c r="B48" s="15" t="s">
        <v>952</v>
      </c>
      <c r="C48" s="15" t="s">
        <v>953</v>
      </c>
      <c r="D48" s="15" t="s">
        <v>949</v>
      </c>
      <c r="E48" s="15" t="s">
        <v>945</v>
      </c>
      <c r="F48" s="15" t="s">
        <v>946</v>
      </c>
      <c r="G48" s="15" t="s">
        <v>711</v>
      </c>
      <c r="H48" s="16">
        <v>1553971.34</v>
      </c>
      <c r="I48" s="16">
        <v>823631.441</v>
      </c>
      <c r="J48" s="16">
        <v>749.919</v>
      </c>
      <c r="K48" s="15" t="s">
        <v>668</v>
      </c>
      <c r="L48" s="15"/>
      <c r="M48" s="15" t="s">
        <v>668</v>
      </c>
      <c r="N48" s="110"/>
      <c r="O48" s="15"/>
      <c r="P48" s="15"/>
      <c r="Q48" s="15"/>
      <c r="R48" s="15" t="s">
        <v>707</v>
      </c>
    </row>
    <row r="49" spans="1:18" ht="12.75">
      <c r="A49" s="15">
        <v>12</v>
      </c>
      <c r="B49" s="15" t="s">
        <v>954</v>
      </c>
      <c r="C49" s="15" t="s">
        <v>955</v>
      </c>
      <c r="D49" s="15" t="s">
        <v>949</v>
      </c>
      <c r="E49" s="15" t="s">
        <v>945</v>
      </c>
      <c r="F49" s="15" t="s">
        <v>946</v>
      </c>
      <c r="G49" s="15" t="s">
        <v>711</v>
      </c>
      <c r="H49" s="16">
        <v>1553934.276</v>
      </c>
      <c r="I49" s="16">
        <v>823629.383</v>
      </c>
      <c r="J49" s="16">
        <v>755.403</v>
      </c>
      <c r="K49" s="15" t="s">
        <v>668</v>
      </c>
      <c r="L49" s="15"/>
      <c r="M49" s="15" t="s">
        <v>668</v>
      </c>
      <c r="N49" s="110"/>
      <c r="O49" s="15"/>
      <c r="P49" s="15"/>
      <c r="Q49" s="15"/>
      <c r="R49" s="15" t="s">
        <v>707</v>
      </c>
    </row>
    <row r="50" spans="1:18" ht="12.75">
      <c r="A50" s="15">
        <v>13</v>
      </c>
      <c r="B50" s="15" t="s">
        <v>956</v>
      </c>
      <c r="C50" s="15" t="s">
        <v>957</v>
      </c>
      <c r="D50" s="15" t="s">
        <v>895</v>
      </c>
      <c r="E50" s="15" t="s">
        <v>958</v>
      </c>
      <c r="F50" s="15" t="s">
        <v>774</v>
      </c>
      <c r="G50" s="15" t="s">
        <v>711</v>
      </c>
      <c r="H50" s="16">
        <v>1567240.71</v>
      </c>
      <c r="I50" s="16">
        <v>813143.188</v>
      </c>
      <c r="J50" s="16">
        <v>640.314</v>
      </c>
      <c r="K50" s="15" t="s">
        <v>668</v>
      </c>
      <c r="L50" s="15"/>
      <c r="M50" s="15" t="s">
        <v>668</v>
      </c>
      <c r="N50" s="110"/>
      <c r="O50" s="15"/>
      <c r="P50" s="15"/>
      <c r="Q50" s="15"/>
      <c r="R50" s="15" t="s">
        <v>707</v>
      </c>
    </row>
    <row r="51" spans="1:18" ht="15" customHeight="1">
      <c r="A51" s="15">
        <v>14</v>
      </c>
      <c r="B51" s="15" t="s">
        <v>959</v>
      </c>
      <c r="C51" s="15" t="s">
        <v>960</v>
      </c>
      <c r="D51" s="15" t="s">
        <v>895</v>
      </c>
      <c r="E51" s="15" t="s">
        <v>961</v>
      </c>
      <c r="F51" s="15" t="s">
        <v>774</v>
      </c>
      <c r="G51" s="15" t="s">
        <v>711</v>
      </c>
      <c r="H51" s="16">
        <v>1561192.025</v>
      </c>
      <c r="I51" s="16">
        <v>820161.45</v>
      </c>
      <c r="J51" s="16">
        <v>757.451</v>
      </c>
      <c r="K51" s="15" t="s">
        <v>668</v>
      </c>
      <c r="L51" s="15"/>
      <c r="M51" s="15" t="s">
        <v>668</v>
      </c>
      <c r="N51" s="110"/>
      <c r="O51" s="15"/>
      <c r="P51" s="15"/>
      <c r="Q51" s="15"/>
      <c r="R51" s="15" t="s">
        <v>707</v>
      </c>
    </row>
    <row r="52" spans="1:18" ht="12.75">
      <c r="A52" s="314">
        <v>15</v>
      </c>
      <c r="B52" s="314" t="s">
        <v>431</v>
      </c>
      <c r="C52" s="15" t="s">
        <v>962</v>
      </c>
      <c r="D52" s="15" t="s">
        <v>867</v>
      </c>
      <c r="E52" s="15" t="s">
        <v>963</v>
      </c>
      <c r="F52" s="15" t="s">
        <v>964</v>
      </c>
      <c r="G52" s="15" t="s">
        <v>710</v>
      </c>
      <c r="H52" s="16">
        <v>1550081.393</v>
      </c>
      <c r="I52" s="16">
        <v>774676.249</v>
      </c>
      <c r="J52" s="16">
        <v>193.28</v>
      </c>
      <c r="K52" s="314" t="s">
        <v>668</v>
      </c>
      <c r="L52" s="15" t="s">
        <v>668</v>
      </c>
      <c r="M52" s="15" t="s">
        <v>668</v>
      </c>
      <c r="N52" s="110"/>
      <c r="O52" s="15"/>
      <c r="P52" s="15"/>
      <c r="Q52" s="15"/>
      <c r="R52" s="15" t="s">
        <v>707</v>
      </c>
    </row>
    <row r="53" spans="1:18" ht="12.75">
      <c r="A53" s="325"/>
      <c r="B53" s="325"/>
      <c r="C53" s="15" t="s">
        <v>965</v>
      </c>
      <c r="D53" s="15" t="s">
        <v>867</v>
      </c>
      <c r="E53" s="15" t="s">
        <v>963</v>
      </c>
      <c r="F53" s="15" t="s">
        <v>964</v>
      </c>
      <c r="G53" s="15" t="s">
        <v>710</v>
      </c>
      <c r="H53" s="16">
        <v>1550052.685</v>
      </c>
      <c r="I53" s="16">
        <v>774685.633</v>
      </c>
      <c r="J53" s="16">
        <v>192.909</v>
      </c>
      <c r="K53" s="325"/>
      <c r="L53" s="15" t="s">
        <v>668</v>
      </c>
      <c r="M53" s="15" t="s">
        <v>668</v>
      </c>
      <c r="N53" s="110"/>
      <c r="O53" s="15"/>
      <c r="P53" s="15"/>
      <c r="Q53" s="15"/>
      <c r="R53" s="15" t="s">
        <v>707</v>
      </c>
    </row>
    <row r="54" spans="1:18" ht="12.75">
      <c r="A54" s="325"/>
      <c r="B54" s="325"/>
      <c r="C54" s="15" t="s">
        <v>966</v>
      </c>
      <c r="D54" s="15" t="s">
        <v>867</v>
      </c>
      <c r="E54" s="15" t="s">
        <v>963</v>
      </c>
      <c r="F54" s="15" t="s">
        <v>964</v>
      </c>
      <c r="G54" s="15" t="s">
        <v>710</v>
      </c>
      <c r="H54" s="16">
        <v>1550023.38</v>
      </c>
      <c r="I54" s="16">
        <v>774694.733</v>
      </c>
      <c r="J54" s="16">
        <v>192.313</v>
      </c>
      <c r="K54" s="325"/>
      <c r="L54" s="15" t="s">
        <v>668</v>
      </c>
      <c r="M54" s="15" t="s">
        <v>668</v>
      </c>
      <c r="N54" s="110"/>
      <c r="O54" s="15"/>
      <c r="P54" s="15"/>
      <c r="Q54" s="15"/>
      <c r="R54" s="15" t="s">
        <v>707</v>
      </c>
    </row>
    <row r="55" spans="1:18" ht="12.75">
      <c r="A55" s="314">
        <v>16</v>
      </c>
      <c r="B55" s="314" t="s">
        <v>430</v>
      </c>
      <c r="C55" s="15" t="s">
        <v>967</v>
      </c>
      <c r="D55" s="15" t="s">
        <v>892</v>
      </c>
      <c r="E55" s="15" t="s">
        <v>776</v>
      </c>
      <c r="F55" s="15" t="s">
        <v>968</v>
      </c>
      <c r="G55" s="15" t="s">
        <v>711</v>
      </c>
      <c r="H55" s="16">
        <v>1545592</v>
      </c>
      <c r="I55" s="16">
        <v>771331</v>
      </c>
      <c r="J55" s="16">
        <v>182.676</v>
      </c>
      <c r="K55" s="314" t="s">
        <v>668</v>
      </c>
      <c r="L55" s="15" t="s">
        <v>668</v>
      </c>
      <c r="M55" s="15" t="s">
        <v>668</v>
      </c>
      <c r="N55" s="110"/>
      <c r="O55" s="15"/>
      <c r="P55" s="15"/>
      <c r="Q55" s="15"/>
      <c r="R55" s="15" t="s">
        <v>707</v>
      </c>
    </row>
    <row r="56" spans="1:18" ht="12.75">
      <c r="A56" s="325"/>
      <c r="B56" s="325"/>
      <c r="C56" s="15" t="s">
        <v>969</v>
      </c>
      <c r="D56" s="15" t="s">
        <v>867</v>
      </c>
      <c r="E56" s="15" t="s">
        <v>776</v>
      </c>
      <c r="F56" s="15" t="s">
        <v>968</v>
      </c>
      <c r="G56" s="15" t="s">
        <v>711</v>
      </c>
      <c r="H56" s="16">
        <v>1545567</v>
      </c>
      <c r="I56" s="16">
        <v>771334</v>
      </c>
      <c r="J56" s="16">
        <v>189.151</v>
      </c>
      <c r="K56" s="325"/>
      <c r="L56" s="15" t="s">
        <v>668</v>
      </c>
      <c r="M56" s="15" t="s">
        <v>668</v>
      </c>
      <c r="N56" s="110"/>
      <c r="O56" s="15"/>
      <c r="P56" s="15"/>
      <c r="Q56" s="15"/>
      <c r="R56" s="15" t="s">
        <v>707</v>
      </c>
    </row>
    <row r="57" spans="1:18" ht="12.75">
      <c r="A57" s="325"/>
      <c r="B57" s="325"/>
      <c r="C57" s="15" t="s">
        <v>970</v>
      </c>
      <c r="D57" s="15" t="s">
        <v>867</v>
      </c>
      <c r="E57" s="15" t="s">
        <v>776</v>
      </c>
      <c r="F57" s="15" t="s">
        <v>968</v>
      </c>
      <c r="G57" s="15" t="s">
        <v>711</v>
      </c>
      <c r="H57" s="16">
        <v>1545537</v>
      </c>
      <c r="I57" s="16">
        <v>771344</v>
      </c>
      <c r="J57" s="16">
        <v>189.223</v>
      </c>
      <c r="K57" s="325"/>
      <c r="L57" s="15" t="s">
        <v>668</v>
      </c>
      <c r="M57" s="15" t="s">
        <v>668</v>
      </c>
      <c r="N57" s="110"/>
      <c r="O57" s="15"/>
      <c r="P57" s="15"/>
      <c r="Q57" s="15"/>
      <c r="R57" s="15" t="s">
        <v>707</v>
      </c>
    </row>
    <row r="58" spans="1:18" ht="12.75">
      <c r="A58" s="315"/>
      <c r="B58" s="315"/>
      <c r="C58" s="15" t="s">
        <v>971</v>
      </c>
      <c r="D58" s="15" t="s">
        <v>867</v>
      </c>
      <c r="E58" s="15" t="s">
        <v>776</v>
      </c>
      <c r="F58" s="15" t="s">
        <v>968</v>
      </c>
      <c r="G58" s="15" t="s">
        <v>711</v>
      </c>
      <c r="H58" s="16">
        <v>1545510</v>
      </c>
      <c r="I58" s="16">
        <v>771352</v>
      </c>
      <c r="J58" s="16">
        <v>189.289</v>
      </c>
      <c r="K58" s="315"/>
      <c r="L58" s="15" t="s">
        <v>668</v>
      </c>
      <c r="M58" s="15" t="s">
        <v>668</v>
      </c>
      <c r="N58" s="110"/>
      <c r="O58" s="15"/>
      <c r="P58" s="15"/>
      <c r="Q58" s="15"/>
      <c r="R58" s="15" t="s">
        <v>707</v>
      </c>
    </row>
    <row r="59" spans="1:18" ht="12.75">
      <c r="A59" s="15">
        <v>17</v>
      </c>
      <c r="B59" s="15" t="s">
        <v>972</v>
      </c>
      <c r="C59" s="15" t="s">
        <v>973</v>
      </c>
      <c r="D59" s="15" t="s">
        <v>895</v>
      </c>
      <c r="E59" s="15" t="s">
        <v>974</v>
      </c>
      <c r="F59" s="15" t="s">
        <v>968</v>
      </c>
      <c r="G59" s="15" t="s">
        <v>711</v>
      </c>
      <c r="H59" s="16">
        <v>1544609.928</v>
      </c>
      <c r="I59" s="16">
        <v>784422.97</v>
      </c>
      <c r="J59" s="16">
        <v>273.339</v>
      </c>
      <c r="K59" s="15" t="s">
        <v>668</v>
      </c>
      <c r="L59" s="15" t="s">
        <v>668</v>
      </c>
      <c r="M59" s="15" t="s">
        <v>668</v>
      </c>
      <c r="N59" s="110"/>
      <c r="O59" s="15"/>
      <c r="P59" s="15"/>
      <c r="Q59" s="15"/>
      <c r="R59" s="15" t="s">
        <v>707</v>
      </c>
    </row>
    <row r="60" spans="1:18" ht="12.75">
      <c r="A60" s="15">
        <v>18</v>
      </c>
      <c r="B60" s="15" t="s">
        <v>975</v>
      </c>
      <c r="C60" s="15" t="s">
        <v>976</v>
      </c>
      <c r="D60" s="15" t="s">
        <v>895</v>
      </c>
      <c r="E60" s="15" t="s">
        <v>977</v>
      </c>
      <c r="F60" s="15" t="s">
        <v>978</v>
      </c>
      <c r="G60" s="15" t="s">
        <v>711</v>
      </c>
      <c r="H60" s="16">
        <v>1538785.252</v>
      </c>
      <c r="I60" s="16">
        <v>792773.628</v>
      </c>
      <c r="J60" s="16">
        <v>458.866</v>
      </c>
      <c r="K60" s="15" t="s">
        <v>452</v>
      </c>
      <c r="L60" s="15" t="s">
        <v>668</v>
      </c>
      <c r="M60" s="15" t="s">
        <v>668</v>
      </c>
      <c r="N60" s="110"/>
      <c r="O60" s="15"/>
      <c r="P60" s="15"/>
      <c r="Q60" s="15"/>
      <c r="R60" s="15" t="s">
        <v>707</v>
      </c>
    </row>
    <row r="61" spans="1:18" ht="12.75">
      <c r="A61" s="15">
        <v>19</v>
      </c>
      <c r="B61" s="15" t="s">
        <v>979</v>
      </c>
      <c r="C61" s="15" t="s">
        <v>979</v>
      </c>
      <c r="D61" s="15" t="s">
        <v>895</v>
      </c>
      <c r="E61" s="15" t="s">
        <v>977</v>
      </c>
      <c r="F61" s="15" t="s">
        <v>978</v>
      </c>
      <c r="G61" s="15" t="s">
        <v>711</v>
      </c>
      <c r="H61" s="16">
        <v>1538660.303</v>
      </c>
      <c r="I61" s="16">
        <v>789728.847</v>
      </c>
      <c r="J61" s="16">
        <v>402.935</v>
      </c>
      <c r="K61" s="15" t="s">
        <v>668</v>
      </c>
      <c r="L61" s="15" t="s">
        <v>668</v>
      </c>
      <c r="M61" s="15" t="s">
        <v>668</v>
      </c>
      <c r="N61" s="110"/>
      <c r="O61" s="15"/>
      <c r="P61" s="15"/>
      <c r="Q61" s="15"/>
      <c r="R61" s="15" t="s">
        <v>707</v>
      </c>
    </row>
    <row r="62" spans="1:18" ht="12.75">
      <c r="A62" s="15">
        <v>20</v>
      </c>
      <c r="B62" s="15" t="s">
        <v>980</v>
      </c>
      <c r="C62" s="15" t="s">
        <v>981</v>
      </c>
      <c r="D62" s="15" t="s">
        <v>895</v>
      </c>
      <c r="E62" s="15" t="s">
        <v>982</v>
      </c>
      <c r="F62" s="15" t="s">
        <v>983</v>
      </c>
      <c r="G62" s="15" t="s">
        <v>711</v>
      </c>
      <c r="H62" s="16">
        <v>1535628.511</v>
      </c>
      <c r="I62" s="16">
        <v>812214.844</v>
      </c>
      <c r="J62" s="16">
        <v>612.19</v>
      </c>
      <c r="K62" s="15" t="s">
        <v>668</v>
      </c>
      <c r="L62" s="15" t="s">
        <v>668</v>
      </c>
      <c r="M62" s="15" t="s">
        <v>668</v>
      </c>
      <c r="N62" s="110"/>
      <c r="O62" s="15"/>
      <c r="P62" s="15"/>
      <c r="Q62" s="15"/>
      <c r="R62" s="15" t="s">
        <v>707</v>
      </c>
    </row>
    <row r="63" spans="1:18" ht="12.75">
      <c r="A63" s="15">
        <v>21</v>
      </c>
      <c r="B63" s="15" t="s">
        <v>984</v>
      </c>
      <c r="C63" s="15" t="s">
        <v>985</v>
      </c>
      <c r="D63" s="15" t="s">
        <v>895</v>
      </c>
      <c r="E63" s="15" t="s">
        <v>986</v>
      </c>
      <c r="F63" s="15" t="s">
        <v>978</v>
      </c>
      <c r="G63" s="15" t="s">
        <v>711</v>
      </c>
      <c r="H63" s="16">
        <v>1531490.336</v>
      </c>
      <c r="I63" s="16">
        <v>801968.083</v>
      </c>
      <c r="J63" s="16">
        <v>471.719</v>
      </c>
      <c r="K63" s="15" t="s">
        <v>668</v>
      </c>
      <c r="L63" s="15"/>
      <c r="M63" s="15" t="s">
        <v>668</v>
      </c>
      <c r="N63" s="110"/>
      <c r="O63" s="15"/>
      <c r="P63" s="15"/>
      <c r="Q63" s="15"/>
      <c r="R63" s="15" t="s">
        <v>707</v>
      </c>
    </row>
    <row r="64" spans="1:18" ht="12.75">
      <c r="A64" s="15">
        <v>22</v>
      </c>
      <c r="B64" s="15" t="s">
        <v>987</v>
      </c>
      <c r="C64" s="15" t="s">
        <v>988</v>
      </c>
      <c r="D64" s="15" t="s">
        <v>895</v>
      </c>
      <c r="E64" s="15" t="s">
        <v>989</v>
      </c>
      <c r="F64" s="15" t="s">
        <v>978</v>
      </c>
      <c r="G64" s="15" t="s">
        <v>711</v>
      </c>
      <c r="H64" s="16">
        <v>1529664.732</v>
      </c>
      <c r="I64" s="16">
        <v>797309.219</v>
      </c>
      <c r="J64" s="16">
        <v>370.366</v>
      </c>
      <c r="K64" s="15" t="s">
        <v>668</v>
      </c>
      <c r="L64" s="15"/>
      <c r="M64" s="15" t="s">
        <v>668</v>
      </c>
      <c r="N64" s="110"/>
      <c r="O64" s="15"/>
      <c r="P64" s="15"/>
      <c r="Q64" s="15"/>
      <c r="R64" s="15" t="s">
        <v>707</v>
      </c>
    </row>
    <row r="65" spans="1:18" ht="12.75">
      <c r="A65" s="15">
        <v>23</v>
      </c>
      <c r="B65" s="15" t="s">
        <v>990</v>
      </c>
      <c r="C65" s="15" t="s">
        <v>991</v>
      </c>
      <c r="D65" s="15" t="s">
        <v>895</v>
      </c>
      <c r="E65" s="15" t="s">
        <v>992</v>
      </c>
      <c r="F65" s="15" t="s">
        <v>978</v>
      </c>
      <c r="G65" s="15" t="s">
        <v>711</v>
      </c>
      <c r="H65" s="16">
        <v>1527119.356</v>
      </c>
      <c r="I65" s="16">
        <v>791283.948</v>
      </c>
      <c r="J65" s="16">
        <v>418.644</v>
      </c>
      <c r="K65" s="15" t="s">
        <v>668</v>
      </c>
      <c r="L65" s="15"/>
      <c r="M65" s="15" t="s">
        <v>668</v>
      </c>
      <c r="N65" s="110"/>
      <c r="O65" s="15"/>
      <c r="P65" s="15"/>
      <c r="Q65" s="15"/>
      <c r="R65" s="15" t="s">
        <v>707</v>
      </c>
    </row>
    <row r="66" spans="1:18" ht="12.75">
      <c r="A66" s="15">
        <v>24</v>
      </c>
      <c r="B66" s="15" t="s">
        <v>993</v>
      </c>
      <c r="C66" s="15" t="s">
        <v>994</v>
      </c>
      <c r="D66" s="15" t="s">
        <v>949</v>
      </c>
      <c r="E66" s="15" t="s">
        <v>777</v>
      </c>
      <c r="F66" s="15" t="s">
        <v>978</v>
      </c>
      <c r="G66" s="15" t="s">
        <v>711</v>
      </c>
      <c r="H66" s="16">
        <v>1524588.33</v>
      </c>
      <c r="I66" s="16">
        <v>780769.4</v>
      </c>
      <c r="J66" s="16">
        <v>360.081</v>
      </c>
      <c r="K66" s="15" t="s">
        <v>668</v>
      </c>
      <c r="L66" s="15"/>
      <c r="M66" s="15" t="s">
        <v>668</v>
      </c>
      <c r="N66" s="110"/>
      <c r="O66" s="15"/>
      <c r="P66" s="15"/>
      <c r="Q66" s="15"/>
      <c r="R66" s="15" t="s">
        <v>707</v>
      </c>
    </row>
    <row r="67" spans="1:18" ht="12.75">
      <c r="A67" s="313">
        <v>25</v>
      </c>
      <c r="B67" s="313" t="s">
        <v>995</v>
      </c>
      <c r="C67" s="15" t="s">
        <v>996</v>
      </c>
      <c r="D67" s="15" t="s">
        <v>895</v>
      </c>
      <c r="E67" s="15" t="s">
        <v>997</v>
      </c>
      <c r="F67" s="15" t="s">
        <v>983</v>
      </c>
      <c r="G67" s="15" t="s">
        <v>711</v>
      </c>
      <c r="H67" s="16">
        <v>1521174.953</v>
      </c>
      <c r="I67" s="16">
        <v>808075.867</v>
      </c>
      <c r="J67" s="16">
        <v>435.85</v>
      </c>
      <c r="K67" s="313" t="s">
        <v>668</v>
      </c>
      <c r="L67" s="15"/>
      <c r="M67" s="15" t="s">
        <v>668</v>
      </c>
      <c r="N67" s="110"/>
      <c r="O67" s="15"/>
      <c r="P67" s="15"/>
      <c r="Q67" s="15"/>
      <c r="R67" s="15" t="s">
        <v>707</v>
      </c>
    </row>
    <row r="68" spans="1:18" ht="12.75">
      <c r="A68" s="313"/>
      <c r="B68" s="313"/>
      <c r="C68" s="15" t="s">
        <v>998</v>
      </c>
      <c r="D68" s="15" t="s">
        <v>895</v>
      </c>
      <c r="E68" s="15" t="s">
        <v>997</v>
      </c>
      <c r="F68" s="15" t="s">
        <v>983</v>
      </c>
      <c r="G68" s="15" t="s">
        <v>711</v>
      </c>
      <c r="H68" s="16">
        <v>1521171.905</v>
      </c>
      <c r="I68" s="16">
        <v>808073.943</v>
      </c>
      <c r="J68" s="16">
        <v>434.814</v>
      </c>
      <c r="K68" s="313"/>
      <c r="L68" s="15"/>
      <c r="M68" s="15" t="s">
        <v>668</v>
      </c>
      <c r="N68" s="110"/>
      <c r="O68" s="15"/>
      <c r="P68" s="15"/>
      <c r="Q68" s="15"/>
      <c r="R68" s="15" t="s">
        <v>707</v>
      </c>
    </row>
    <row r="69" spans="1:18" ht="12.75">
      <c r="A69" s="313"/>
      <c r="B69" s="313"/>
      <c r="C69" s="15" t="s">
        <v>999</v>
      </c>
      <c r="D69" s="15" t="s">
        <v>895</v>
      </c>
      <c r="E69" s="15" t="s">
        <v>997</v>
      </c>
      <c r="F69" s="15" t="s">
        <v>983</v>
      </c>
      <c r="G69" s="15" t="s">
        <v>711</v>
      </c>
      <c r="H69" s="16">
        <v>1521164.734</v>
      </c>
      <c r="I69" s="16">
        <v>808067.121</v>
      </c>
      <c r="J69" s="16">
        <v>434.59</v>
      </c>
      <c r="K69" s="313"/>
      <c r="L69" s="15"/>
      <c r="M69" s="15" t="s">
        <v>668</v>
      </c>
      <c r="N69" s="110"/>
      <c r="O69" s="15"/>
      <c r="P69" s="15"/>
      <c r="Q69" s="15"/>
      <c r="R69" s="15" t="s">
        <v>707</v>
      </c>
    </row>
    <row r="70" spans="1:18" ht="12.75">
      <c r="A70" s="313"/>
      <c r="B70" s="313"/>
      <c r="C70" s="15" t="s">
        <v>146</v>
      </c>
      <c r="D70" s="15" t="s">
        <v>892</v>
      </c>
      <c r="E70" s="15" t="s">
        <v>997</v>
      </c>
      <c r="F70" s="15" t="s">
        <v>983</v>
      </c>
      <c r="G70" s="15" t="s">
        <v>711</v>
      </c>
      <c r="H70" s="16">
        <v>1520479.72</v>
      </c>
      <c r="I70" s="16">
        <v>808325.56</v>
      </c>
      <c r="J70" s="16">
        <v>434.59</v>
      </c>
      <c r="K70" s="313"/>
      <c r="L70" s="15"/>
      <c r="M70" s="15" t="s">
        <v>668</v>
      </c>
      <c r="N70" s="110"/>
      <c r="O70" s="15"/>
      <c r="P70" s="15"/>
      <c r="Q70" s="15"/>
      <c r="R70" s="15" t="s">
        <v>707</v>
      </c>
    </row>
    <row r="71" spans="1:18" ht="12.75">
      <c r="A71" s="15">
        <v>26</v>
      </c>
      <c r="B71" s="15" t="s">
        <v>1000</v>
      </c>
      <c r="C71" s="15" t="s">
        <v>1001</v>
      </c>
      <c r="D71" s="15" t="s">
        <v>949</v>
      </c>
      <c r="E71" s="15" t="s">
        <v>778</v>
      </c>
      <c r="F71" s="15" t="s">
        <v>983</v>
      </c>
      <c r="G71" s="15" t="s">
        <v>711</v>
      </c>
      <c r="H71" s="16">
        <v>1525651.34</v>
      </c>
      <c r="I71" s="16">
        <v>178399.329</v>
      </c>
      <c r="J71" s="16">
        <v>619.529</v>
      </c>
      <c r="K71" s="15" t="s">
        <v>668</v>
      </c>
      <c r="L71" s="15" t="s">
        <v>668</v>
      </c>
      <c r="M71" s="15" t="s">
        <v>668</v>
      </c>
      <c r="N71" s="110"/>
      <c r="O71" s="15"/>
      <c r="P71" s="15"/>
      <c r="Q71" s="15"/>
      <c r="R71" s="15" t="s">
        <v>707</v>
      </c>
    </row>
    <row r="72" spans="1:18" ht="12.75">
      <c r="A72" s="15">
        <v>27</v>
      </c>
      <c r="B72" s="15" t="s">
        <v>1002</v>
      </c>
      <c r="C72" s="15" t="s">
        <v>1002</v>
      </c>
      <c r="D72" s="15" t="s">
        <v>895</v>
      </c>
      <c r="E72" s="15" t="s">
        <v>629</v>
      </c>
      <c r="F72" s="15" t="s">
        <v>630</v>
      </c>
      <c r="G72" s="15" t="s">
        <v>711</v>
      </c>
      <c r="H72" s="16">
        <v>1519288.868</v>
      </c>
      <c r="I72" s="16">
        <v>181730.999</v>
      </c>
      <c r="J72" s="16">
        <v>548.963</v>
      </c>
      <c r="K72" s="15" t="s">
        <v>668</v>
      </c>
      <c r="L72" s="15" t="s">
        <v>668</v>
      </c>
      <c r="M72" s="15" t="s">
        <v>668</v>
      </c>
      <c r="N72" s="110"/>
      <c r="O72" s="15"/>
      <c r="P72" s="15"/>
      <c r="Q72" s="15"/>
      <c r="R72" s="15" t="s">
        <v>707</v>
      </c>
    </row>
    <row r="73" spans="1:18" ht="12.75">
      <c r="A73" s="15">
        <v>28</v>
      </c>
      <c r="B73" s="15" t="s">
        <v>1003</v>
      </c>
      <c r="C73" s="15" t="s">
        <v>1004</v>
      </c>
      <c r="D73" s="15" t="s">
        <v>895</v>
      </c>
      <c r="E73" s="15" t="s">
        <v>629</v>
      </c>
      <c r="F73" s="15" t="s">
        <v>630</v>
      </c>
      <c r="G73" s="15" t="s">
        <v>711</v>
      </c>
      <c r="H73" s="16">
        <v>1515620.325</v>
      </c>
      <c r="I73" s="16">
        <v>183708.211</v>
      </c>
      <c r="J73" s="16">
        <v>516.102</v>
      </c>
      <c r="K73" s="15" t="s">
        <v>668</v>
      </c>
      <c r="L73" s="15" t="s">
        <v>668</v>
      </c>
      <c r="M73" s="15" t="s">
        <v>668</v>
      </c>
      <c r="N73" s="110"/>
      <c r="O73" s="15"/>
      <c r="P73" s="15"/>
      <c r="Q73" s="15"/>
      <c r="R73" s="15" t="s">
        <v>707</v>
      </c>
    </row>
    <row r="74" spans="1:18" ht="12.75">
      <c r="A74" s="15">
        <v>29</v>
      </c>
      <c r="B74" s="15" t="s">
        <v>1005</v>
      </c>
      <c r="C74" s="15" t="s">
        <v>1006</v>
      </c>
      <c r="D74" s="15" t="s">
        <v>895</v>
      </c>
      <c r="E74" s="15" t="s">
        <v>618</v>
      </c>
      <c r="F74" s="15" t="s">
        <v>1007</v>
      </c>
      <c r="G74" s="15" t="s">
        <v>711</v>
      </c>
      <c r="H74" s="16">
        <v>1498610.083</v>
      </c>
      <c r="I74" s="16">
        <v>186315.569</v>
      </c>
      <c r="J74" s="16">
        <v>402.808</v>
      </c>
      <c r="K74" s="15" t="s">
        <v>668</v>
      </c>
      <c r="L74" s="15" t="s">
        <v>668</v>
      </c>
      <c r="M74" s="15" t="s">
        <v>668</v>
      </c>
      <c r="N74" s="110"/>
      <c r="O74" s="15"/>
      <c r="P74" s="15"/>
      <c r="Q74" s="15"/>
      <c r="R74" s="15" t="s">
        <v>707</v>
      </c>
    </row>
    <row r="75" spans="1:18" ht="12.75">
      <c r="A75" s="15">
        <v>30</v>
      </c>
      <c r="B75" s="15" t="s">
        <v>1008</v>
      </c>
      <c r="C75" s="15" t="s">
        <v>1009</v>
      </c>
      <c r="D75" s="15" t="s">
        <v>895</v>
      </c>
      <c r="E75" s="15" t="s">
        <v>628</v>
      </c>
      <c r="F75" s="15" t="s">
        <v>628</v>
      </c>
      <c r="G75" s="15" t="s">
        <v>1011</v>
      </c>
      <c r="H75" s="16">
        <v>1483982.884</v>
      </c>
      <c r="I75" s="16">
        <v>184667.198</v>
      </c>
      <c r="J75" s="16">
        <v>258.148</v>
      </c>
      <c r="K75" s="15" t="s">
        <v>668</v>
      </c>
      <c r="L75" s="15" t="s">
        <v>668</v>
      </c>
      <c r="M75" s="15" t="s">
        <v>668</v>
      </c>
      <c r="N75" s="110"/>
      <c r="O75" s="15"/>
      <c r="P75" s="15"/>
      <c r="Q75" s="15"/>
      <c r="R75" s="15" t="s">
        <v>707</v>
      </c>
    </row>
    <row r="76" spans="1:18" ht="12.75">
      <c r="A76" s="15">
        <v>31</v>
      </c>
      <c r="B76" s="15" t="s">
        <v>1012</v>
      </c>
      <c r="C76" s="15" t="s">
        <v>1013</v>
      </c>
      <c r="D76" s="15" t="s">
        <v>895</v>
      </c>
      <c r="E76" s="15" t="s">
        <v>1014</v>
      </c>
      <c r="F76" s="15" t="s">
        <v>628</v>
      </c>
      <c r="G76" s="15" t="s">
        <v>1011</v>
      </c>
      <c r="H76" s="16">
        <v>1469878.598</v>
      </c>
      <c r="I76" s="16">
        <v>192203.294</v>
      </c>
      <c r="J76" s="16"/>
      <c r="K76" s="15" t="s">
        <v>668</v>
      </c>
      <c r="L76" s="15" t="s">
        <v>668</v>
      </c>
      <c r="M76" s="15" t="s">
        <v>668</v>
      </c>
      <c r="N76" s="110"/>
      <c r="O76" s="15"/>
      <c r="P76" s="15"/>
      <c r="Q76" s="15"/>
      <c r="R76" s="15" t="s">
        <v>707</v>
      </c>
    </row>
    <row r="77" spans="1:18" ht="12.75">
      <c r="A77" s="15">
        <v>32</v>
      </c>
      <c r="B77" s="15" t="s">
        <v>1015</v>
      </c>
      <c r="C77" s="15" t="s">
        <v>1016</v>
      </c>
      <c r="D77" s="15" t="s">
        <v>949</v>
      </c>
      <c r="E77" s="15" t="s">
        <v>1017</v>
      </c>
      <c r="F77" s="15" t="s">
        <v>946</v>
      </c>
      <c r="G77" s="15" t="s">
        <v>711</v>
      </c>
      <c r="H77" s="16">
        <v>1520180</v>
      </c>
      <c r="I77" s="16">
        <v>180990</v>
      </c>
      <c r="J77" s="16">
        <v>571.55</v>
      </c>
      <c r="K77" s="15" t="s">
        <v>668</v>
      </c>
      <c r="L77" s="15"/>
      <c r="M77" s="15" t="s">
        <v>668</v>
      </c>
      <c r="N77" s="110"/>
      <c r="O77" s="15"/>
      <c r="P77" s="15"/>
      <c r="Q77" s="15"/>
      <c r="R77" s="15" t="s">
        <v>707</v>
      </c>
    </row>
    <row r="78" spans="1:18" ht="12.75">
      <c r="A78" s="15">
        <v>33</v>
      </c>
      <c r="B78" s="15" t="s">
        <v>1018</v>
      </c>
      <c r="C78" s="15" t="s">
        <v>1019</v>
      </c>
      <c r="D78" s="15" t="s">
        <v>895</v>
      </c>
      <c r="E78" s="15" t="s">
        <v>621</v>
      </c>
      <c r="F78" s="15" t="s">
        <v>946</v>
      </c>
      <c r="G78" s="15" t="s">
        <v>711</v>
      </c>
      <c r="H78" s="16">
        <v>1548578</v>
      </c>
      <c r="I78" s="16">
        <v>176324</v>
      </c>
      <c r="J78" s="16">
        <v>764.412</v>
      </c>
      <c r="K78" s="15" t="s">
        <v>668</v>
      </c>
      <c r="L78" s="15"/>
      <c r="M78" s="15" t="s">
        <v>668</v>
      </c>
      <c r="N78" s="110"/>
      <c r="O78" s="15"/>
      <c r="P78" s="15"/>
      <c r="Q78" s="15"/>
      <c r="R78" s="15" t="s">
        <v>707</v>
      </c>
    </row>
    <row r="79" spans="1:18" ht="12.75">
      <c r="A79" s="15">
        <v>34</v>
      </c>
      <c r="B79" s="15" t="s">
        <v>1020</v>
      </c>
      <c r="C79" s="15" t="s">
        <v>1021</v>
      </c>
      <c r="D79" s="15" t="s">
        <v>895</v>
      </c>
      <c r="E79" s="15" t="s">
        <v>1022</v>
      </c>
      <c r="F79" s="15" t="s">
        <v>630</v>
      </c>
      <c r="G79" s="15" t="s">
        <v>711</v>
      </c>
      <c r="H79" s="16">
        <v>1520180</v>
      </c>
      <c r="I79" s="16">
        <v>180990</v>
      </c>
      <c r="J79" s="16">
        <v>571.55</v>
      </c>
      <c r="K79" s="15" t="s">
        <v>668</v>
      </c>
      <c r="L79" s="15"/>
      <c r="M79" s="15" t="s">
        <v>668</v>
      </c>
      <c r="N79" s="110"/>
      <c r="O79" s="15"/>
      <c r="P79" s="15"/>
      <c r="Q79" s="15"/>
      <c r="R79" s="15" t="s">
        <v>707</v>
      </c>
    </row>
    <row r="80" spans="1:18" ht="12.75">
      <c r="A80" s="15">
        <v>35</v>
      </c>
      <c r="B80" s="15" t="s">
        <v>1023</v>
      </c>
      <c r="C80" s="15" t="s">
        <v>1024</v>
      </c>
      <c r="D80" s="15" t="s">
        <v>895</v>
      </c>
      <c r="E80" s="15" t="s">
        <v>1025</v>
      </c>
      <c r="F80" s="15" t="s">
        <v>1007</v>
      </c>
      <c r="G80" s="15" t="s">
        <v>711</v>
      </c>
      <c r="H80" s="16">
        <v>1504380</v>
      </c>
      <c r="I80" s="16">
        <v>186250</v>
      </c>
      <c r="J80" s="16">
        <v>391.387</v>
      </c>
      <c r="K80" s="15" t="s">
        <v>668</v>
      </c>
      <c r="L80" s="15"/>
      <c r="M80" s="15" t="s">
        <v>668</v>
      </c>
      <c r="N80" s="110"/>
      <c r="O80" s="15"/>
      <c r="P80" s="15"/>
      <c r="Q80" s="15"/>
      <c r="R80" s="15" t="s">
        <v>707</v>
      </c>
    </row>
    <row r="81" spans="1:18" ht="13.5">
      <c r="A81" s="19" t="s">
        <v>923</v>
      </c>
      <c r="B81" s="20">
        <f>COUNTA(B31:B80)</f>
        <v>35</v>
      </c>
      <c r="C81" s="20">
        <f>COUNTA(C31:C80)</f>
        <v>50</v>
      </c>
      <c r="D81" s="19"/>
      <c r="E81" s="19"/>
      <c r="F81" s="19"/>
      <c r="G81" s="19"/>
      <c r="H81" s="21"/>
      <c r="I81" s="21"/>
      <c r="J81" s="21"/>
      <c r="K81" s="20">
        <f>COUNTA(K31:K80)</f>
        <v>35</v>
      </c>
      <c r="L81" s="20">
        <f>COUNTA(L31:L80)</f>
        <v>34</v>
      </c>
      <c r="M81" s="20">
        <f>COUNTA(M31:M80)</f>
        <v>50</v>
      </c>
      <c r="N81" s="20">
        <f>COUNTA(M31:M80)-COUNTA(L31:L80)</f>
        <v>16</v>
      </c>
      <c r="O81" s="20">
        <f>COUNTA(O31:O80)</f>
        <v>0</v>
      </c>
      <c r="P81" s="20">
        <f>COUNTA(P31:P80)</f>
        <v>0</v>
      </c>
      <c r="Q81" s="20">
        <f>COUNTA(Q31:Q80)</f>
        <v>0</v>
      </c>
      <c r="R81" s="19"/>
    </row>
    <row r="82" spans="1:18" ht="12.75">
      <c r="A82" s="339" t="s">
        <v>1026</v>
      </c>
      <c r="B82" s="340"/>
      <c r="C82" s="341"/>
      <c r="D82" s="19"/>
      <c r="E82" s="93"/>
      <c r="F82" s="19"/>
      <c r="G82" s="19"/>
      <c r="H82" s="21"/>
      <c r="I82" s="21"/>
      <c r="J82" s="21"/>
      <c r="K82" s="93"/>
      <c r="L82" s="19"/>
      <c r="M82" s="19"/>
      <c r="N82" s="110"/>
      <c r="O82" s="19"/>
      <c r="P82" s="19"/>
      <c r="Q82" s="19"/>
      <c r="R82" s="19"/>
    </row>
    <row r="83" spans="1:18" ht="12.75">
      <c r="A83" s="15">
        <v>1</v>
      </c>
      <c r="B83" s="15" t="s">
        <v>1027</v>
      </c>
      <c r="C83" s="15" t="s">
        <v>1027</v>
      </c>
      <c r="D83" s="15" t="s">
        <v>949</v>
      </c>
      <c r="E83" s="15" t="s">
        <v>622</v>
      </c>
      <c r="F83" s="15" t="s">
        <v>946</v>
      </c>
      <c r="G83" s="15" t="s">
        <v>711</v>
      </c>
      <c r="H83" s="16">
        <v>1545247.55</v>
      </c>
      <c r="I83" s="16">
        <v>176895.938</v>
      </c>
      <c r="J83" s="16">
        <v>752.062</v>
      </c>
      <c r="K83" s="15" t="s">
        <v>668</v>
      </c>
      <c r="L83" s="15" t="s">
        <v>668</v>
      </c>
      <c r="M83" s="15" t="s">
        <v>668</v>
      </c>
      <c r="N83" s="110"/>
      <c r="O83" s="15"/>
      <c r="P83" s="15"/>
      <c r="Q83" s="15"/>
      <c r="R83" s="15" t="s">
        <v>707</v>
      </c>
    </row>
    <row r="84" spans="1:18" ht="12.75">
      <c r="A84" s="15">
        <v>2</v>
      </c>
      <c r="B84" s="15" t="s">
        <v>1028</v>
      </c>
      <c r="C84" s="15" t="s">
        <v>1029</v>
      </c>
      <c r="D84" s="15" t="s">
        <v>949</v>
      </c>
      <c r="E84" s="15" t="s">
        <v>623</v>
      </c>
      <c r="F84" s="15" t="s">
        <v>946</v>
      </c>
      <c r="G84" s="15" t="s">
        <v>711</v>
      </c>
      <c r="H84" s="16">
        <v>1542189.768</v>
      </c>
      <c r="I84" s="16">
        <v>175136.637</v>
      </c>
      <c r="J84" s="16">
        <v>755.044</v>
      </c>
      <c r="K84" s="15" t="s">
        <v>668</v>
      </c>
      <c r="L84" s="15" t="s">
        <v>668</v>
      </c>
      <c r="M84" s="15" t="s">
        <v>668</v>
      </c>
      <c r="N84" s="110"/>
      <c r="O84" s="15"/>
      <c r="P84" s="15"/>
      <c r="Q84" s="15"/>
      <c r="R84" s="15" t="s">
        <v>707</v>
      </c>
    </row>
    <row r="85" spans="1:18" ht="12.75">
      <c r="A85" s="313">
        <v>3</v>
      </c>
      <c r="B85" s="313" t="s">
        <v>1031</v>
      </c>
      <c r="C85" s="15" t="s">
        <v>1032</v>
      </c>
      <c r="D85" s="15" t="s">
        <v>949</v>
      </c>
      <c r="E85" s="15" t="s">
        <v>1033</v>
      </c>
      <c r="F85" s="15" t="s">
        <v>946</v>
      </c>
      <c r="G85" s="15" t="s">
        <v>711</v>
      </c>
      <c r="H85" s="16">
        <v>1546193.168</v>
      </c>
      <c r="I85" s="16">
        <v>182359.761</v>
      </c>
      <c r="J85" s="16">
        <v>738.67</v>
      </c>
      <c r="K85" s="313" t="s">
        <v>668</v>
      </c>
      <c r="L85" s="15" t="s">
        <v>668</v>
      </c>
      <c r="M85" s="15" t="s">
        <v>668</v>
      </c>
      <c r="N85" s="110"/>
      <c r="O85" s="15"/>
      <c r="P85" s="15"/>
      <c r="Q85" s="15"/>
      <c r="R85" s="15" t="s">
        <v>707</v>
      </c>
    </row>
    <row r="86" spans="1:18" ht="12.75">
      <c r="A86" s="313"/>
      <c r="B86" s="313"/>
      <c r="C86" s="15" t="s">
        <v>1034</v>
      </c>
      <c r="D86" s="15" t="s">
        <v>949</v>
      </c>
      <c r="E86" s="15" t="s">
        <v>1033</v>
      </c>
      <c r="F86" s="15" t="s">
        <v>946</v>
      </c>
      <c r="G86" s="15" t="s">
        <v>711</v>
      </c>
      <c r="H86" s="16">
        <v>1546201.165</v>
      </c>
      <c r="I86" s="16">
        <v>182311.78</v>
      </c>
      <c r="J86" s="16">
        <v>738.68</v>
      </c>
      <c r="K86" s="313"/>
      <c r="L86" s="15" t="s">
        <v>668</v>
      </c>
      <c r="M86" s="15" t="s">
        <v>668</v>
      </c>
      <c r="N86" s="110"/>
      <c r="O86" s="15"/>
      <c r="P86" s="15"/>
      <c r="Q86" s="15"/>
      <c r="R86" s="15" t="s">
        <v>707</v>
      </c>
    </row>
    <row r="87" spans="1:18" ht="12.75">
      <c r="A87" s="313"/>
      <c r="B87" s="313"/>
      <c r="C87" s="15" t="s">
        <v>1035</v>
      </c>
      <c r="D87" s="15" t="s">
        <v>949</v>
      </c>
      <c r="E87" s="15" t="s">
        <v>1033</v>
      </c>
      <c r="F87" s="15" t="s">
        <v>946</v>
      </c>
      <c r="G87" s="15" t="s">
        <v>711</v>
      </c>
      <c r="H87" s="16">
        <v>1546236.151</v>
      </c>
      <c r="I87" s="16">
        <v>182363.76</v>
      </c>
      <c r="J87" s="16">
        <v>740.58</v>
      </c>
      <c r="K87" s="313"/>
      <c r="L87" s="15" t="s">
        <v>668</v>
      </c>
      <c r="M87" s="15" t="s">
        <v>668</v>
      </c>
      <c r="N87" s="110"/>
      <c r="O87" s="15"/>
      <c r="P87" s="15"/>
      <c r="Q87" s="15"/>
      <c r="R87" s="15" t="s">
        <v>707</v>
      </c>
    </row>
    <row r="88" spans="1:18" ht="12.75">
      <c r="A88" s="313"/>
      <c r="B88" s="313"/>
      <c r="C88" s="15" t="s">
        <v>1036</v>
      </c>
      <c r="D88" s="15" t="s">
        <v>949</v>
      </c>
      <c r="E88" s="15" t="s">
        <v>1033</v>
      </c>
      <c r="F88" s="15" t="s">
        <v>946</v>
      </c>
      <c r="G88" s="15" t="s">
        <v>711</v>
      </c>
      <c r="H88" s="16">
        <v>1546185.171</v>
      </c>
      <c r="I88" s="16">
        <v>182397.746</v>
      </c>
      <c r="J88" s="16">
        <v>738.579</v>
      </c>
      <c r="K88" s="313"/>
      <c r="L88" s="15" t="s">
        <v>668</v>
      </c>
      <c r="M88" s="15" t="s">
        <v>668</v>
      </c>
      <c r="N88" s="110"/>
      <c r="O88" s="15"/>
      <c r="P88" s="15"/>
      <c r="Q88" s="15"/>
      <c r="R88" s="15" t="s">
        <v>707</v>
      </c>
    </row>
    <row r="89" spans="1:18" ht="12.75">
      <c r="A89" s="313"/>
      <c r="B89" s="313"/>
      <c r="C89" s="15" t="s">
        <v>1037</v>
      </c>
      <c r="D89" s="15" t="s">
        <v>949</v>
      </c>
      <c r="E89" s="15" t="s">
        <v>1033</v>
      </c>
      <c r="F89" s="15" t="s">
        <v>946</v>
      </c>
      <c r="G89" s="15" t="s">
        <v>711</v>
      </c>
      <c r="H89" s="16">
        <v>1546150.185</v>
      </c>
      <c r="I89" s="16">
        <v>182347.766</v>
      </c>
      <c r="J89" s="16">
        <v>736.756</v>
      </c>
      <c r="K89" s="313"/>
      <c r="L89" s="15" t="s">
        <v>668</v>
      </c>
      <c r="M89" s="15" t="s">
        <v>668</v>
      </c>
      <c r="N89" s="110"/>
      <c r="O89" s="15"/>
      <c r="P89" s="15"/>
      <c r="Q89" s="15"/>
      <c r="R89" s="15" t="s">
        <v>707</v>
      </c>
    </row>
    <row r="90" spans="1:18" ht="12.75">
      <c r="A90" s="15">
        <v>4</v>
      </c>
      <c r="B90" s="15" t="s">
        <v>1038</v>
      </c>
      <c r="C90" s="15" t="s">
        <v>1038</v>
      </c>
      <c r="D90" s="15" t="s">
        <v>895</v>
      </c>
      <c r="E90" s="15" t="s">
        <v>1039</v>
      </c>
      <c r="F90" s="15" t="s">
        <v>1040</v>
      </c>
      <c r="G90" s="15" t="s">
        <v>711</v>
      </c>
      <c r="H90" s="16">
        <v>1551283.18</v>
      </c>
      <c r="I90" s="16">
        <v>194956.787</v>
      </c>
      <c r="J90" s="16">
        <v>707.644</v>
      </c>
      <c r="K90" s="15" t="s">
        <v>668</v>
      </c>
      <c r="L90" s="15" t="s">
        <v>668</v>
      </c>
      <c r="M90" s="15" t="s">
        <v>668</v>
      </c>
      <c r="N90" s="110"/>
      <c r="O90" s="15"/>
      <c r="P90" s="15"/>
      <c r="Q90" s="15"/>
      <c r="R90" s="15" t="s">
        <v>707</v>
      </c>
    </row>
    <row r="91" spans="1:18" ht="12.75">
      <c r="A91" s="15">
        <v>5</v>
      </c>
      <c r="B91" s="15" t="s">
        <v>1041</v>
      </c>
      <c r="C91" s="15" t="s">
        <v>1042</v>
      </c>
      <c r="D91" s="15" t="s">
        <v>895</v>
      </c>
      <c r="E91" s="15" t="s">
        <v>636</v>
      </c>
      <c r="F91" s="15" t="s">
        <v>1040</v>
      </c>
      <c r="G91" s="15" t="s">
        <v>711</v>
      </c>
      <c r="H91" s="16">
        <v>1548889.09</v>
      </c>
      <c r="I91" s="16">
        <v>187292.796</v>
      </c>
      <c r="J91" s="16">
        <v>748.21</v>
      </c>
      <c r="K91" s="15" t="s">
        <v>668</v>
      </c>
      <c r="L91" s="15" t="s">
        <v>668</v>
      </c>
      <c r="M91" s="15" t="s">
        <v>668</v>
      </c>
      <c r="N91" s="110"/>
      <c r="O91" s="15"/>
      <c r="P91" s="15"/>
      <c r="Q91" s="15"/>
      <c r="R91" s="15" t="s">
        <v>707</v>
      </c>
    </row>
    <row r="92" spans="1:18" ht="12.75">
      <c r="A92" s="15">
        <v>6</v>
      </c>
      <c r="B92" s="15" t="s">
        <v>1043</v>
      </c>
      <c r="C92" s="15" t="s">
        <v>1044</v>
      </c>
      <c r="D92" s="15" t="s">
        <v>867</v>
      </c>
      <c r="E92" s="15" t="s">
        <v>1045</v>
      </c>
      <c r="F92" s="15" t="s">
        <v>1046</v>
      </c>
      <c r="G92" s="15" t="s">
        <v>711</v>
      </c>
      <c r="H92" s="16">
        <v>1553863.071</v>
      </c>
      <c r="I92" s="16">
        <v>213680.329</v>
      </c>
      <c r="J92" s="16">
        <v>675.784</v>
      </c>
      <c r="K92" s="15" t="s">
        <v>668</v>
      </c>
      <c r="L92" s="15" t="s">
        <v>668</v>
      </c>
      <c r="M92" s="15" t="s">
        <v>668</v>
      </c>
      <c r="N92" s="110"/>
      <c r="O92" s="15"/>
      <c r="P92" s="15"/>
      <c r="Q92" s="15"/>
      <c r="R92" s="15" t="s">
        <v>707</v>
      </c>
    </row>
    <row r="93" spans="1:18" ht="12.75">
      <c r="A93" s="15">
        <v>7</v>
      </c>
      <c r="B93" s="15" t="s">
        <v>1047</v>
      </c>
      <c r="C93" s="15" t="s">
        <v>1047</v>
      </c>
      <c r="D93" s="15" t="s">
        <v>892</v>
      </c>
      <c r="E93" s="15" t="s">
        <v>1045</v>
      </c>
      <c r="F93" s="15" t="s">
        <v>1046</v>
      </c>
      <c r="G93" s="15" t="s">
        <v>711</v>
      </c>
      <c r="H93" s="16">
        <v>1552751</v>
      </c>
      <c r="I93" s="16">
        <v>213817.5</v>
      </c>
      <c r="J93" s="16"/>
      <c r="K93" s="15" t="s">
        <v>668</v>
      </c>
      <c r="L93" s="15" t="s">
        <v>668</v>
      </c>
      <c r="M93" s="15" t="s">
        <v>668</v>
      </c>
      <c r="N93" s="110"/>
      <c r="O93" s="15"/>
      <c r="P93" s="15"/>
      <c r="Q93" s="15"/>
      <c r="R93" s="15" t="s">
        <v>707</v>
      </c>
    </row>
    <row r="94" spans="1:18" ht="12.75">
      <c r="A94" s="15">
        <v>8</v>
      </c>
      <c r="B94" s="15" t="s">
        <v>1048</v>
      </c>
      <c r="C94" s="15" t="s">
        <v>1048</v>
      </c>
      <c r="D94" s="15" t="s">
        <v>892</v>
      </c>
      <c r="E94" s="15" t="s">
        <v>1045</v>
      </c>
      <c r="F94" s="15" t="s">
        <v>1046</v>
      </c>
      <c r="G94" s="15" t="s">
        <v>711</v>
      </c>
      <c r="H94" s="16">
        <v>1551893.1</v>
      </c>
      <c r="I94" s="16">
        <v>218460.9</v>
      </c>
      <c r="J94" s="16"/>
      <c r="K94" s="15" t="s">
        <v>668</v>
      </c>
      <c r="L94" s="15" t="s">
        <v>668</v>
      </c>
      <c r="M94" s="15" t="s">
        <v>668</v>
      </c>
      <c r="N94" s="110"/>
      <c r="O94" s="15"/>
      <c r="P94" s="15"/>
      <c r="Q94" s="15"/>
      <c r="R94" s="15" t="s">
        <v>707</v>
      </c>
    </row>
    <row r="95" spans="1:18" ht="12.75">
      <c r="A95" s="15">
        <v>9</v>
      </c>
      <c r="B95" s="15" t="s">
        <v>1049</v>
      </c>
      <c r="C95" s="15" t="s">
        <v>1050</v>
      </c>
      <c r="D95" s="15" t="s">
        <v>867</v>
      </c>
      <c r="E95" s="15" t="s">
        <v>1045</v>
      </c>
      <c r="F95" s="15" t="s">
        <v>1046</v>
      </c>
      <c r="G95" s="15" t="s">
        <v>711</v>
      </c>
      <c r="H95" s="16">
        <v>1552288.685</v>
      </c>
      <c r="I95" s="16">
        <v>218499.406</v>
      </c>
      <c r="J95" s="16">
        <v>707.739</v>
      </c>
      <c r="K95" s="15" t="s">
        <v>668</v>
      </c>
      <c r="L95" s="15" t="s">
        <v>668</v>
      </c>
      <c r="M95" s="15" t="s">
        <v>668</v>
      </c>
      <c r="N95" s="110"/>
      <c r="O95" s="15"/>
      <c r="P95" s="15"/>
      <c r="Q95" s="15"/>
      <c r="R95" s="15" t="s">
        <v>707</v>
      </c>
    </row>
    <row r="96" spans="1:18" ht="12.75">
      <c r="A96" s="15">
        <v>10</v>
      </c>
      <c r="B96" s="15" t="s">
        <v>1051</v>
      </c>
      <c r="C96" s="15" t="s">
        <v>1052</v>
      </c>
      <c r="D96" s="15" t="s">
        <v>867</v>
      </c>
      <c r="E96" s="15" t="s">
        <v>1053</v>
      </c>
      <c r="F96" s="15" t="s">
        <v>1054</v>
      </c>
      <c r="G96" s="15" t="s">
        <v>711</v>
      </c>
      <c r="H96" s="16">
        <v>1549383.831</v>
      </c>
      <c r="I96" s="16">
        <v>223886.255</v>
      </c>
      <c r="J96" s="16">
        <v>445.789</v>
      </c>
      <c r="K96" s="15" t="s">
        <v>668</v>
      </c>
      <c r="L96" s="15" t="s">
        <v>668</v>
      </c>
      <c r="M96" s="15" t="s">
        <v>668</v>
      </c>
      <c r="N96" s="110"/>
      <c r="O96" s="15"/>
      <c r="P96" s="15"/>
      <c r="Q96" s="15"/>
      <c r="R96" s="15" t="s">
        <v>707</v>
      </c>
    </row>
    <row r="97" spans="1:18" ht="12.75">
      <c r="A97" s="15">
        <v>11</v>
      </c>
      <c r="B97" s="15" t="s">
        <v>1055</v>
      </c>
      <c r="C97" s="15" t="s">
        <v>1056</v>
      </c>
      <c r="D97" s="15" t="s">
        <v>867</v>
      </c>
      <c r="E97" s="15" t="s">
        <v>1057</v>
      </c>
      <c r="F97" s="15" t="s">
        <v>1054</v>
      </c>
      <c r="G97" s="15" t="s">
        <v>711</v>
      </c>
      <c r="H97" s="16">
        <v>1544828.162</v>
      </c>
      <c r="I97" s="16">
        <v>242625.595</v>
      </c>
      <c r="J97" s="16">
        <v>425.246</v>
      </c>
      <c r="K97" s="15" t="s">
        <v>668</v>
      </c>
      <c r="L97" s="15" t="s">
        <v>668</v>
      </c>
      <c r="M97" s="15" t="s">
        <v>668</v>
      </c>
      <c r="N97" s="110"/>
      <c r="O97" s="15"/>
      <c r="P97" s="15"/>
      <c r="Q97" s="15"/>
      <c r="R97" s="15" t="s">
        <v>707</v>
      </c>
    </row>
    <row r="98" spans="1:18" ht="12.75">
      <c r="A98" s="313">
        <v>12</v>
      </c>
      <c r="B98" s="313" t="s">
        <v>1058</v>
      </c>
      <c r="C98" s="15" t="s">
        <v>1059</v>
      </c>
      <c r="D98" s="15" t="s">
        <v>892</v>
      </c>
      <c r="E98" s="15" t="s">
        <v>1060</v>
      </c>
      <c r="F98" s="15" t="s">
        <v>631</v>
      </c>
      <c r="G98" s="15" t="s">
        <v>711</v>
      </c>
      <c r="H98" s="18">
        <v>1544110.54474999</v>
      </c>
      <c r="I98" s="18">
        <v>246054.094119999</v>
      </c>
      <c r="J98" s="16">
        <v>401.035</v>
      </c>
      <c r="K98" s="313" t="s">
        <v>668</v>
      </c>
      <c r="L98" s="15" t="s">
        <v>668</v>
      </c>
      <c r="M98" s="15" t="s">
        <v>668</v>
      </c>
      <c r="N98" s="110"/>
      <c r="O98" s="15"/>
      <c r="P98" s="15"/>
      <c r="Q98" s="15"/>
      <c r="R98" s="15" t="s">
        <v>707</v>
      </c>
    </row>
    <row r="99" spans="1:18" ht="12.75">
      <c r="A99" s="313"/>
      <c r="B99" s="313"/>
      <c r="C99" s="15" t="s">
        <v>1061</v>
      </c>
      <c r="D99" s="15" t="s">
        <v>867</v>
      </c>
      <c r="E99" s="15" t="s">
        <v>1060</v>
      </c>
      <c r="F99" s="15" t="s">
        <v>631</v>
      </c>
      <c r="G99" s="15" t="s">
        <v>711</v>
      </c>
      <c r="H99" s="18">
        <v>1544120.50532</v>
      </c>
      <c r="I99" s="18">
        <v>246031.935472</v>
      </c>
      <c r="J99" s="16">
        <v>408.926</v>
      </c>
      <c r="K99" s="313"/>
      <c r="L99" s="15" t="s">
        <v>668</v>
      </c>
      <c r="M99" s="15" t="s">
        <v>668</v>
      </c>
      <c r="N99" s="110"/>
      <c r="O99" s="15"/>
      <c r="P99" s="15"/>
      <c r="Q99" s="15"/>
      <c r="R99" s="15" t="s">
        <v>707</v>
      </c>
    </row>
    <row r="100" spans="1:18" ht="12.75">
      <c r="A100" s="313"/>
      <c r="B100" s="313"/>
      <c r="C100" s="15" t="s">
        <v>1062</v>
      </c>
      <c r="D100" s="15" t="s">
        <v>867</v>
      </c>
      <c r="E100" s="15" t="s">
        <v>1060</v>
      </c>
      <c r="F100" s="15" t="s">
        <v>631</v>
      </c>
      <c r="G100" s="15" t="s">
        <v>711</v>
      </c>
      <c r="H100" s="18">
        <v>1544129.33248</v>
      </c>
      <c r="I100" s="18">
        <v>246014.592719</v>
      </c>
      <c r="J100" s="16">
        <v>408.979</v>
      </c>
      <c r="K100" s="313"/>
      <c r="L100" s="15" t="s">
        <v>668</v>
      </c>
      <c r="M100" s="15" t="s">
        <v>668</v>
      </c>
      <c r="N100" s="110"/>
      <c r="O100" s="15"/>
      <c r="P100" s="15"/>
      <c r="Q100" s="15"/>
      <c r="R100" s="15" t="s">
        <v>707</v>
      </c>
    </row>
    <row r="101" spans="1:18" ht="12.75">
      <c r="A101" s="313"/>
      <c r="B101" s="313"/>
      <c r="C101" s="15" t="s">
        <v>1063</v>
      </c>
      <c r="D101" s="15" t="s">
        <v>867</v>
      </c>
      <c r="E101" s="15" t="s">
        <v>1060</v>
      </c>
      <c r="F101" s="15" t="s">
        <v>631</v>
      </c>
      <c r="G101" s="15" t="s">
        <v>711</v>
      </c>
      <c r="H101" s="18">
        <v>1544140.72481999</v>
      </c>
      <c r="I101" s="18">
        <v>245997.082662</v>
      </c>
      <c r="J101" s="16">
        <v>409.337</v>
      </c>
      <c r="K101" s="313"/>
      <c r="L101" s="15" t="s">
        <v>668</v>
      </c>
      <c r="M101" s="15" t="s">
        <v>668</v>
      </c>
      <c r="N101" s="110"/>
      <c r="O101" s="15"/>
      <c r="P101" s="15"/>
      <c r="Q101" s="15"/>
      <c r="R101" s="15" t="s">
        <v>707</v>
      </c>
    </row>
    <row r="102" spans="1:18" ht="12.75">
      <c r="A102" s="15">
        <v>13</v>
      </c>
      <c r="B102" s="15" t="s">
        <v>1064</v>
      </c>
      <c r="C102" s="15" t="s">
        <v>1065</v>
      </c>
      <c r="D102" s="15" t="s">
        <v>895</v>
      </c>
      <c r="E102" s="15" t="s">
        <v>1066</v>
      </c>
      <c r="F102" s="15" t="s">
        <v>1046</v>
      </c>
      <c r="G102" s="15" t="s">
        <v>711</v>
      </c>
      <c r="H102" s="16">
        <v>1558490.8</v>
      </c>
      <c r="I102" s="16">
        <v>205943.51</v>
      </c>
      <c r="J102" s="16"/>
      <c r="K102" s="15" t="s">
        <v>668</v>
      </c>
      <c r="L102" s="15"/>
      <c r="M102" s="15"/>
      <c r="N102" s="110"/>
      <c r="O102" s="65"/>
      <c r="P102" s="15" t="s">
        <v>668</v>
      </c>
      <c r="Q102" s="15"/>
      <c r="R102" s="15" t="s">
        <v>1067</v>
      </c>
    </row>
    <row r="103" spans="1:18" ht="12.75">
      <c r="A103" s="15">
        <v>14</v>
      </c>
      <c r="B103" s="15" t="s">
        <v>1068</v>
      </c>
      <c r="C103" s="15" t="s">
        <v>1069</v>
      </c>
      <c r="D103" s="15" t="s">
        <v>895</v>
      </c>
      <c r="E103" s="15" t="s">
        <v>1066</v>
      </c>
      <c r="F103" s="15" t="s">
        <v>1046</v>
      </c>
      <c r="G103" s="15" t="s">
        <v>711</v>
      </c>
      <c r="H103" s="16">
        <v>1555607.56</v>
      </c>
      <c r="I103" s="16">
        <v>209636.1</v>
      </c>
      <c r="J103" s="16"/>
      <c r="K103" s="15" t="s">
        <v>668</v>
      </c>
      <c r="L103" s="15"/>
      <c r="M103" s="15"/>
      <c r="N103" s="110"/>
      <c r="O103" s="65"/>
      <c r="P103" s="15" t="s">
        <v>668</v>
      </c>
      <c r="Q103" s="15"/>
      <c r="R103" s="15" t="s">
        <v>1067</v>
      </c>
    </row>
    <row r="104" spans="1:18" ht="12.75">
      <c r="A104" s="15">
        <v>15</v>
      </c>
      <c r="B104" s="15" t="s">
        <v>1070</v>
      </c>
      <c r="C104" s="15" t="s">
        <v>1071</v>
      </c>
      <c r="D104" s="15" t="s">
        <v>867</v>
      </c>
      <c r="E104" s="15">
        <v>0</v>
      </c>
      <c r="F104" s="15" t="s">
        <v>1072</v>
      </c>
      <c r="G104" s="15" t="s">
        <v>711</v>
      </c>
      <c r="H104" s="16">
        <v>1546148.49</v>
      </c>
      <c r="I104" s="16">
        <v>232044.53</v>
      </c>
      <c r="J104" s="16"/>
      <c r="K104" s="15" t="s">
        <v>668</v>
      </c>
      <c r="L104" s="15"/>
      <c r="M104" s="15"/>
      <c r="N104" s="110"/>
      <c r="O104" s="65"/>
      <c r="P104" s="15" t="s">
        <v>668</v>
      </c>
      <c r="Q104" s="15"/>
      <c r="R104" s="15" t="s">
        <v>1067</v>
      </c>
    </row>
    <row r="105" spans="1:18" ht="12.75">
      <c r="A105" s="15">
        <v>16</v>
      </c>
      <c r="B105" s="15" t="s">
        <v>1073</v>
      </c>
      <c r="C105" s="15" t="s">
        <v>1074</v>
      </c>
      <c r="D105" s="15" t="s">
        <v>867</v>
      </c>
      <c r="E105" s="15">
        <v>0</v>
      </c>
      <c r="F105" s="15" t="s">
        <v>1072</v>
      </c>
      <c r="G105" s="15" t="s">
        <v>711</v>
      </c>
      <c r="H105" s="16">
        <v>1544378.07</v>
      </c>
      <c r="I105" s="16">
        <v>236647.56</v>
      </c>
      <c r="J105" s="16"/>
      <c r="K105" s="15" t="s">
        <v>668</v>
      </c>
      <c r="L105" s="15"/>
      <c r="M105" s="15"/>
      <c r="N105" s="110"/>
      <c r="O105" s="65"/>
      <c r="P105" s="15" t="s">
        <v>668</v>
      </c>
      <c r="Q105" s="15"/>
      <c r="R105" s="15" t="s">
        <v>1067</v>
      </c>
    </row>
    <row r="106" spans="1:18" ht="13.5">
      <c r="A106" s="19" t="s">
        <v>923</v>
      </c>
      <c r="B106" s="20">
        <f>COUNTA(B83:B105)</f>
        <v>16</v>
      </c>
      <c r="C106" s="20">
        <f>COUNTA(C83:C105)</f>
        <v>23</v>
      </c>
      <c r="D106" s="19"/>
      <c r="E106" s="19"/>
      <c r="F106" s="19"/>
      <c r="G106" s="19"/>
      <c r="H106" s="21"/>
      <c r="I106" s="21"/>
      <c r="J106" s="21"/>
      <c r="K106" s="20">
        <f>COUNTA(K83:K105)</f>
        <v>16</v>
      </c>
      <c r="L106" s="20">
        <f>COUNTA(L83:L105)</f>
        <v>19</v>
      </c>
      <c r="M106" s="20">
        <f>COUNTA(M83:M105)</f>
        <v>19</v>
      </c>
      <c r="N106" s="20">
        <f>COUNTA(M83:M105)-COUNTA(L83:L105)</f>
        <v>0</v>
      </c>
      <c r="O106" s="20">
        <f>COUNTA(O83:O105)</f>
        <v>0</v>
      </c>
      <c r="P106" s="20">
        <f>COUNTA(P83:P105)</f>
        <v>4</v>
      </c>
      <c r="Q106" s="20">
        <f>COUNTA(Q83:Q105)</f>
        <v>0</v>
      </c>
      <c r="R106" s="19"/>
    </row>
    <row r="107" spans="1:18" ht="12.75">
      <c r="A107" s="339" t="s">
        <v>1075</v>
      </c>
      <c r="B107" s="340"/>
      <c r="C107" s="341"/>
      <c r="D107" s="19"/>
      <c r="E107" s="93"/>
      <c r="F107" s="93"/>
      <c r="G107" s="93"/>
      <c r="H107" s="21"/>
      <c r="I107" s="21"/>
      <c r="J107" s="21"/>
      <c r="K107" s="93"/>
      <c r="L107" s="19"/>
      <c r="M107" s="19"/>
      <c r="N107" s="110"/>
      <c r="O107" s="19"/>
      <c r="P107" s="19"/>
      <c r="Q107" s="19"/>
      <c r="R107" s="19"/>
    </row>
    <row r="108" spans="1:18" ht="12.75">
      <c r="A108" s="313">
        <v>1</v>
      </c>
      <c r="B108" s="313" t="s">
        <v>1076</v>
      </c>
      <c r="C108" s="15" t="s">
        <v>1077</v>
      </c>
      <c r="D108" s="15" t="s">
        <v>892</v>
      </c>
      <c r="E108" s="15" t="s">
        <v>713</v>
      </c>
      <c r="F108" s="15" t="s">
        <v>1078</v>
      </c>
      <c r="G108" s="15" t="s">
        <v>765</v>
      </c>
      <c r="H108" s="16">
        <v>1426909.72</v>
      </c>
      <c r="I108" s="16">
        <v>801834.964</v>
      </c>
      <c r="J108" s="16">
        <v>174.518</v>
      </c>
      <c r="K108" s="313" t="s">
        <v>668</v>
      </c>
      <c r="L108" s="15" t="s">
        <v>668</v>
      </c>
      <c r="M108" s="15" t="s">
        <v>668</v>
      </c>
      <c r="N108" s="110"/>
      <c r="O108" s="15"/>
      <c r="P108" s="15"/>
      <c r="Q108" s="15"/>
      <c r="R108" s="15" t="s">
        <v>707</v>
      </c>
    </row>
    <row r="109" spans="1:18" ht="12.75">
      <c r="A109" s="313"/>
      <c r="B109" s="313"/>
      <c r="C109" s="15" t="s">
        <v>1079</v>
      </c>
      <c r="D109" s="15" t="s">
        <v>1080</v>
      </c>
      <c r="E109" s="15" t="s">
        <v>713</v>
      </c>
      <c r="F109" s="15" t="s">
        <v>1078</v>
      </c>
      <c r="G109" s="15" t="s">
        <v>765</v>
      </c>
      <c r="H109" s="16">
        <v>1427049.665</v>
      </c>
      <c r="I109" s="16">
        <v>801808.976</v>
      </c>
      <c r="J109" s="16">
        <v>179.218</v>
      </c>
      <c r="K109" s="313"/>
      <c r="L109" s="15" t="s">
        <v>668</v>
      </c>
      <c r="M109" s="15" t="s">
        <v>668</v>
      </c>
      <c r="N109" s="110"/>
      <c r="O109" s="15"/>
      <c r="P109" s="15"/>
      <c r="Q109" s="15"/>
      <c r="R109" s="15" t="s">
        <v>707</v>
      </c>
    </row>
    <row r="110" spans="1:18" ht="12.75">
      <c r="A110" s="313"/>
      <c r="B110" s="313"/>
      <c r="C110" s="15" t="s">
        <v>1081</v>
      </c>
      <c r="D110" s="15" t="s">
        <v>1080</v>
      </c>
      <c r="E110" s="15" t="s">
        <v>713</v>
      </c>
      <c r="F110" s="15" t="s">
        <v>1078</v>
      </c>
      <c r="G110" s="15" t="s">
        <v>765</v>
      </c>
      <c r="H110" s="16">
        <v>1427048.665</v>
      </c>
      <c r="I110" s="16">
        <v>801843.962</v>
      </c>
      <c r="J110" s="16">
        <v>181.122</v>
      </c>
      <c r="K110" s="313"/>
      <c r="L110" s="15" t="s">
        <v>668</v>
      </c>
      <c r="M110" s="15" t="s">
        <v>668</v>
      </c>
      <c r="N110" s="110"/>
      <c r="O110" s="15"/>
      <c r="P110" s="15"/>
      <c r="Q110" s="15"/>
      <c r="R110" s="15" t="s">
        <v>707</v>
      </c>
    </row>
    <row r="111" spans="1:18" ht="12.75">
      <c r="A111" s="313"/>
      <c r="B111" s="313"/>
      <c r="C111" s="15" t="s">
        <v>1082</v>
      </c>
      <c r="D111" s="15" t="s">
        <v>1080</v>
      </c>
      <c r="E111" s="15" t="s">
        <v>713</v>
      </c>
      <c r="F111" s="15" t="s">
        <v>1078</v>
      </c>
      <c r="G111" s="15" t="s">
        <v>765</v>
      </c>
      <c r="H111" s="16">
        <v>1426302.907</v>
      </c>
      <c r="I111" s="16">
        <v>802045.271</v>
      </c>
      <c r="J111" s="16">
        <v>181.978</v>
      </c>
      <c r="K111" s="313"/>
      <c r="L111" s="15" t="s">
        <v>668</v>
      </c>
      <c r="M111" s="15" t="s">
        <v>668</v>
      </c>
      <c r="N111" s="110"/>
      <c r="O111" s="15"/>
      <c r="P111" s="15"/>
      <c r="Q111" s="15"/>
      <c r="R111" s="15" t="s">
        <v>707</v>
      </c>
    </row>
    <row r="112" spans="1:18" ht="12.75">
      <c r="A112" s="15">
        <v>2</v>
      </c>
      <c r="B112" s="15" t="s">
        <v>1083</v>
      </c>
      <c r="C112" s="15" t="s">
        <v>1084</v>
      </c>
      <c r="D112" s="15" t="s">
        <v>1080</v>
      </c>
      <c r="E112" s="15" t="s">
        <v>713</v>
      </c>
      <c r="F112" s="15" t="s">
        <v>1078</v>
      </c>
      <c r="G112" s="15" t="s">
        <v>765</v>
      </c>
      <c r="H112" s="16">
        <v>1429841.534</v>
      </c>
      <c r="I112" s="16">
        <v>803297.426</v>
      </c>
      <c r="J112" s="16">
        <v>209.85</v>
      </c>
      <c r="K112" s="15" t="s">
        <v>668</v>
      </c>
      <c r="L112" s="15" t="s">
        <v>668</v>
      </c>
      <c r="M112" s="15" t="s">
        <v>668</v>
      </c>
      <c r="N112" s="110"/>
      <c r="O112" s="15"/>
      <c r="P112" s="15"/>
      <c r="Q112" s="15"/>
      <c r="R112" s="15" t="s">
        <v>707</v>
      </c>
    </row>
    <row r="113" spans="1:18" ht="12.75">
      <c r="A113" s="15">
        <v>3</v>
      </c>
      <c r="B113" s="15" t="s">
        <v>1085</v>
      </c>
      <c r="C113" s="15" t="s">
        <v>1086</v>
      </c>
      <c r="D113" s="15" t="s">
        <v>1080</v>
      </c>
      <c r="E113" s="15" t="s">
        <v>1087</v>
      </c>
      <c r="F113" s="15" t="s">
        <v>1088</v>
      </c>
      <c r="G113" s="15" t="s">
        <v>765</v>
      </c>
      <c r="H113" s="16">
        <v>1442337.849</v>
      </c>
      <c r="I113" s="16">
        <v>807699.694</v>
      </c>
      <c r="J113" s="16">
        <v>209.106</v>
      </c>
      <c r="K113" s="15" t="s">
        <v>668</v>
      </c>
      <c r="L113" s="15" t="s">
        <v>668</v>
      </c>
      <c r="M113" s="15" t="s">
        <v>668</v>
      </c>
      <c r="N113" s="110"/>
      <c r="O113" s="15"/>
      <c r="P113" s="15"/>
      <c r="Q113" s="15"/>
      <c r="R113" s="15" t="s">
        <v>707</v>
      </c>
    </row>
    <row r="114" spans="1:18" ht="12.75">
      <c r="A114" s="15">
        <v>4</v>
      </c>
      <c r="B114" s="15" t="s">
        <v>1089</v>
      </c>
      <c r="C114" s="15" t="s">
        <v>1090</v>
      </c>
      <c r="D114" s="15" t="s">
        <v>1080</v>
      </c>
      <c r="E114" s="15" t="s">
        <v>1091</v>
      </c>
      <c r="F114" s="15" t="s">
        <v>1088</v>
      </c>
      <c r="G114" s="15" t="s">
        <v>765</v>
      </c>
      <c r="H114" s="16">
        <v>1447468.8</v>
      </c>
      <c r="I114" s="16">
        <v>813259.472</v>
      </c>
      <c r="J114" s="16">
        <v>201.135</v>
      </c>
      <c r="K114" s="15" t="s">
        <v>668</v>
      </c>
      <c r="L114" s="15" t="s">
        <v>668</v>
      </c>
      <c r="M114" s="15" t="s">
        <v>668</v>
      </c>
      <c r="N114" s="110"/>
      <c r="O114" s="15"/>
      <c r="P114" s="15"/>
      <c r="Q114" s="15"/>
      <c r="R114" s="15" t="s">
        <v>707</v>
      </c>
    </row>
    <row r="115" spans="1:18" ht="12.75">
      <c r="A115" s="15">
        <v>5</v>
      </c>
      <c r="B115" s="15" t="s">
        <v>1092</v>
      </c>
      <c r="C115" s="15" t="s">
        <v>1093</v>
      </c>
      <c r="D115" s="15" t="s">
        <v>1080</v>
      </c>
      <c r="E115" s="15" t="s">
        <v>1094</v>
      </c>
      <c r="F115" s="15" t="s">
        <v>1078</v>
      </c>
      <c r="G115" s="15" t="s">
        <v>1011</v>
      </c>
      <c r="H115" s="16">
        <v>1431690.09</v>
      </c>
      <c r="I115" s="16">
        <v>805677.79</v>
      </c>
      <c r="J115" s="16"/>
      <c r="K115" s="15" t="s">
        <v>668</v>
      </c>
      <c r="L115" s="15"/>
      <c r="M115" s="15"/>
      <c r="N115" s="110"/>
      <c r="O115" s="15"/>
      <c r="P115" s="15" t="s">
        <v>668</v>
      </c>
      <c r="Q115" s="15"/>
      <c r="R115" s="15" t="s">
        <v>1067</v>
      </c>
    </row>
    <row r="116" spans="1:18" ht="12.75">
      <c r="A116" s="15">
        <v>6</v>
      </c>
      <c r="B116" s="15" t="s">
        <v>1095</v>
      </c>
      <c r="C116" s="15" t="s">
        <v>1096</v>
      </c>
      <c r="D116" s="15" t="s">
        <v>1080</v>
      </c>
      <c r="E116" s="15" t="s">
        <v>1094</v>
      </c>
      <c r="F116" s="15" t="s">
        <v>1078</v>
      </c>
      <c r="G116" s="15" t="s">
        <v>1011</v>
      </c>
      <c r="H116" s="16">
        <v>1435684.63</v>
      </c>
      <c r="I116" s="16">
        <v>807801.48</v>
      </c>
      <c r="J116" s="16"/>
      <c r="K116" s="15" t="s">
        <v>668</v>
      </c>
      <c r="L116" s="15"/>
      <c r="M116" s="15"/>
      <c r="N116" s="110"/>
      <c r="O116" s="15"/>
      <c r="P116" s="15" t="s">
        <v>668</v>
      </c>
      <c r="Q116" s="15"/>
      <c r="R116" s="15" t="s">
        <v>1067</v>
      </c>
    </row>
    <row r="117" spans="1:18" ht="12.75">
      <c r="A117" s="15">
        <v>7</v>
      </c>
      <c r="B117" s="15" t="s">
        <v>1097</v>
      </c>
      <c r="C117" s="15" t="s">
        <v>1098</v>
      </c>
      <c r="D117" s="15" t="s">
        <v>1080</v>
      </c>
      <c r="E117" s="15" t="s">
        <v>1088</v>
      </c>
      <c r="F117" s="15" t="s">
        <v>1099</v>
      </c>
      <c r="G117" s="15" t="s">
        <v>1011</v>
      </c>
      <c r="H117" s="16">
        <v>1444179.37</v>
      </c>
      <c r="I117" s="16">
        <v>811846.59</v>
      </c>
      <c r="J117" s="16"/>
      <c r="K117" s="15" t="s">
        <v>668</v>
      </c>
      <c r="L117" s="15"/>
      <c r="M117" s="15"/>
      <c r="N117" s="110"/>
      <c r="O117" s="15"/>
      <c r="P117" s="15" t="s">
        <v>668</v>
      </c>
      <c r="Q117" s="15"/>
      <c r="R117" s="15" t="s">
        <v>1067</v>
      </c>
    </row>
    <row r="118" spans="1:18" ht="12.75">
      <c r="A118" s="15">
        <v>8</v>
      </c>
      <c r="B118" s="15" t="s">
        <v>1100</v>
      </c>
      <c r="C118" s="15" t="s">
        <v>1101</v>
      </c>
      <c r="D118" s="15" t="s">
        <v>1080</v>
      </c>
      <c r="E118" s="15" t="s">
        <v>1088</v>
      </c>
      <c r="F118" s="15" t="s">
        <v>1099</v>
      </c>
      <c r="G118" s="15" t="s">
        <v>1011</v>
      </c>
      <c r="H118" s="16">
        <v>1449640.27</v>
      </c>
      <c r="I118" s="16">
        <v>817408.62</v>
      </c>
      <c r="J118" s="16"/>
      <c r="K118" s="15" t="s">
        <v>668</v>
      </c>
      <c r="L118" s="15"/>
      <c r="M118" s="15"/>
      <c r="N118" s="110"/>
      <c r="O118" s="15"/>
      <c r="P118" s="15" t="s">
        <v>668</v>
      </c>
      <c r="Q118" s="15"/>
      <c r="R118" s="15" t="s">
        <v>1067</v>
      </c>
    </row>
    <row r="119" spans="1:18" ht="12.75">
      <c r="A119" s="15">
        <v>9</v>
      </c>
      <c r="B119" s="15" t="s">
        <v>1102</v>
      </c>
      <c r="C119" s="15" t="s">
        <v>1103</v>
      </c>
      <c r="D119" s="15" t="s">
        <v>949</v>
      </c>
      <c r="E119" s="15" t="s">
        <v>1104</v>
      </c>
      <c r="F119" s="15" t="s">
        <v>1105</v>
      </c>
      <c r="G119" s="15" t="s">
        <v>765</v>
      </c>
      <c r="H119" s="16">
        <v>1455542.313</v>
      </c>
      <c r="I119" s="16">
        <v>194163.4</v>
      </c>
      <c r="J119" s="16">
        <v>690.615</v>
      </c>
      <c r="K119" s="15" t="s">
        <v>668</v>
      </c>
      <c r="L119" s="15" t="s">
        <v>668</v>
      </c>
      <c r="M119" s="15" t="s">
        <v>668</v>
      </c>
      <c r="N119" s="110"/>
      <c r="O119" s="15"/>
      <c r="P119" s="15"/>
      <c r="Q119" s="15"/>
      <c r="R119" s="15" t="s">
        <v>707</v>
      </c>
    </row>
    <row r="120" spans="1:18" ht="12.75">
      <c r="A120" s="15">
        <v>10</v>
      </c>
      <c r="B120" s="15" t="s">
        <v>1106</v>
      </c>
      <c r="C120" s="15" t="s">
        <v>1107</v>
      </c>
      <c r="D120" s="15" t="s">
        <v>895</v>
      </c>
      <c r="E120" s="15" t="s">
        <v>1108</v>
      </c>
      <c r="F120" s="15" t="s">
        <v>1105</v>
      </c>
      <c r="G120" s="15" t="s">
        <v>765</v>
      </c>
      <c r="H120" s="16">
        <v>1461917.732</v>
      </c>
      <c r="I120" s="16">
        <v>203551.721</v>
      </c>
      <c r="J120" s="16">
        <v>676.397</v>
      </c>
      <c r="K120" s="15" t="s">
        <v>668</v>
      </c>
      <c r="L120" s="15" t="s">
        <v>668</v>
      </c>
      <c r="M120" s="15" t="s">
        <v>668</v>
      </c>
      <c r="N120" s="110"/>
      <c r="O120" s="15"/>
      <c r="P120" s="15"/>
      <c r="Q120" s="15"/>
      <c r="R120" s="15" t="s">
        <v>707</v>
      </c>
    </row>
    <row r="121" spans="1:18" ht="12.75">
      <c r="A121" s="15">
        <v>11</v>
      </c>
      <c r="B121" s="15" t="s">
        <v>1109</v>
      </c>
      <c r="C121" s="15" t="s">
        <v>1110</v>
      </c>
      <c r="D121" s="15" t="s">
        <v>949</v>
      </c>
      <c r="E121" s="15" t="s">
        <v>1111</v>
      </c>
      <c r="F121" s="15" t="s">
        <v>1105</v>
      </c>
      <c r="G121" s="15" t="s">
        <v>765</v>
      </c>
      <c r="H121" s="16">
        <v>1449902.8</v>
      </c>
      <c r="I121" s="16">
        <v>194187.3</v>
      </c>
      <c r="J121" s="16">
        <v>805.2</v>
      </c>
      <c r="K121" s="15" t="s">
        <v>668</v>
      </c>
      <c r="L121" s="15" t="s">
        <v>668</v>
      </c>
      <c r="M121" s="15" t="s">
        <v>668</v>
      </c>
      <c r="N121" s="110"/>
      <c r="O121" s="15"/>
      <c r="P121" s="15"/>
      <c r="Q121" s="15"/>
      <c r="R121" s="15" t="s">
        <v>707</v>
      </c>
    </row>
    <row r="122" spans="1:18" ht="16.5" customHeight="1">
      <c r="A122" s="15">
        <v>12</v>
      </c>
      <c r="B122" s="15" t="s">
        <v>1112</v>
      </c>
      <c r="C122" s="15" t="s">
        <v>1113</v>
      </c>
      <c r="D122" s="15" t="s">
        <v>949</v>
      </c>
      <c r="E122" s="15" t="s">
        <v>1114</v>
      </c>
      <c r="F122" s="15" t="s">
        <v>1115</v>
      </c>
      <c r="G122" s="15" t="s">
        <v>765</v>
      </c>
      <c r="H122" s="16">
        <v>1438153.222</v>
      </c>
      <c r="I122" s="16">
        <v>199313.237</v>
      </c>
      <c r="J122" s="16">
        <v>786.97</v>
      </c>
      <c r="K122" s="15" t="s">
        <v>668</v>
      </c>
      <c r="L122" s="15" t="s">
        <v>668</v>
      </c>
      <c r="M122" s="15" t="s">
        <v>668</v>
      </c>
      <c r="N122" s="110"/>
      <c r="O122" s="15"/>
      <c r="P122" s="15"/>
      <c r="Q122" s="15"/>
      <c r="R122" s="15" t="s">
        <v>707</v>
      </c>
    </row>
    <row r="123" spans="1:18" ht="16.5" customHeight="1">
      <c r="A123" s="15">
        <v>13</v>
      </c>
      <c r="B123" s="15" t="s">
        <v>1116</v>
      </c>
      <c r="C123" s="15" t="s">
        <v>1116</v>
      </c>
      <c r="D123" s="15" t="s">
        <v>949</v>
      </c>
      <c r="E123" s="15" t="s">
        <v>1114</v>
      </c>
      <c r="F123" s="15" t="s">
        <v>1115</v>
      </c>
      <c r="G123" s="15" t="s">
        <v>1011</v>
      </c>
      <c r="H123" s="16">
        <v>1437338.53</v>
      </c>
      <c r="I123" s="16">
        <v>201121.69</v>
      </c>
      <c r="J123" s="16"/>
      <c r="K123" s="15" t="s">
        <v>668</v>
      </c>
      <c r="L123" s="15" t="s">
        <v>668</v>
      </c>
      <c r="M123" s="15" t="s">
        <v>668</v>
      </c>
      <c r="N123" s="110"/>
      <c r="O123" s="15"/>
      <c r="P123" s="15"/>
      <c r="Q123" s="15"/>
      <c r="R123" s="15" t="s">
        <v>707</v>
      </c>
    </row>
    <row r="124" spans="1:18" ht="16.5" customHeight="1">
      <c r="A124" s="15">
        <v>14</v>
      </c>
      <c r="B124" s="15" t="s">
        <v>1117</v>
      </c>
      <c r="C124" s="15" t="s">
        <v>1118</v>
      </c>
      <c r="D124" s="15" t="s">
        <v>949</v>
      </c>
      <c r="E124" s="15" t="s">
        <v>1014</v>
      </c>
      <c r="F124" s="15" t="s">
        <v>1010</v>
      </c>
      <c r="G124" s="15" t="s">
        <v>1011</v>
      </c>
      <c r="H124" s="16">
        <v>1463718.72</v>
      </c>
      <c r="I124" s="16">
        <v>193642.22</v>
      </c>
      <c r="J124" s="16"/>
      <c r="K124" s="15" t="s">
        <v>668</v>
      </c>
      <c r="L124" s="15"/>
      <c r="M124" s="15"/>
      <c r="N124" s="110"/>
      <c r="O124" s="15"/>
      <c r="P124" s="15" t="s">
        <v>668</v>
      </c>
      <c r="Q124" s="15"/>
      <c r="R124" s="15" t="s">
        <v>1067</v>
      </c>
    </row>
    <row r="125" spans="1:18" ht="12.75">
      <c r="A125" s="15">
        <v>15</v>
      </c>
      <c r="B125" s="15" t="s">
        <v>1119</v>
      </c>
      <c r="C125" s="15" t="s">
        <v>1120</v>
      </c>
      <c r="D125" s="15" t="s">
        <v>949</v>
      </c>
      <c r="E125" s="15" t="s">
        <v>1121</v>
      </c>
      <c r="F125" s="15" t="s">
        <v>1010</v>
      </c>
      <c r="G125" s="15" t="s">
        <v>1011</v>
      </c>
      <c r="H125" s="16">
        <v>1458462.89</v>
      </c>
      <c r="I125" s="16">
        <v>194652.96</v>
      </c>
      <c r="J125" s="16"/>
      <c r="K125" s="15" t="s">
        <v>668</v>
      </c>
      <c r="L125" s="15"/>
      <c r="M125" s="15"/>
      <c r="N125" s="110"/>
      <c r="O125" s="15"/>
      <c r="P125" s="15" t="s">
        <v>668</v>
      </c>
      <c r="Q125" s="15"/>
      <c r="R125" s="15" t="s">
        <v>1067</v>
      </c>
    </row>
    <row r="126" spans="1:18" ht="13.5">
      <c r="A126" s="19" t="s">
        <v>923</v>
      </c>
      <c r="B126" s="20">
        <f>COUNTA(B108:B125)</f>
        <v>15</v>
      </c>
      <c r="C126" s="20">
        <f>COUNTA(C108:C125)</f>
        <v>18</v>
      </c>
      <c r="D126" s="19"/>
      <c r="E126" s="19"/>
      <c r="F126" s="19"/>
      <c r="G126" s="19"/>
      <c r="H126" s="21"/>
      <c r="I126" s="21"/>
      <c r="J126" s="21"/>
      <c r="K126" s="20">
        <f>COUNTA(K108:K125)</f>
        <v>15</v>
      </c>
      <c r="L126" s="20">
        <f>COUNTA(L108:L125)</f>
        <v>12</v>
      </c>
      <c r="M126" s="20">
        <f>COUNTA(M108:M125)</f>
        <v>12</v>
      </c>
      <c r="N126" s="20">
        <f>COUNTA(M108:M125)-COUNTA(L108:L125)</f>
        <v>0</v>
      </c>
      <c r="O126" s="20">
        <f>COUNTA(O108:O125)</f>
        <v>0</v>
      </c>
      <c r="P126" s="20">
        <f>COUNTA(P108:P125)</f>
        <v>6</v>
      </c>
      <c r="Q126" s="20">
        <f>COUNTA(Q108:Q125)</f>
        <v>0</v>
      </c>
      <c r="R126" s="19"/>
    </row>
    <row r="127" spans="1:18" ht="12.75">
      <c r="A127" s="339" t="s">
        <v>1122</v>
      </c>
      <c r="B127" s="340"/>
      <c r="C127" s="341"/>
      <c r="D127" s="19"/>
      <c r="E127" s="93"/>
      <c r="F127" s="93"/>
      <c r="G127" s="93"/>
      <c r="H127" s="21"/>
      <c r="I127" s="21"/>
      <c r="J127" s="21"/>
      <c r="K127" s="93"/>
      <c r="L127" s="19"/>
      <c r="M127" s="19"/>
      <c r="N127" s="110"/>
      <c r="O127" s="19"/>
      <c r="P127" s="19"/>
      <c r="Q127" s="19"/>
      <c r="R127" s="19"/>
    </row>
    <row r="128" spans="1:18" ht="12.75">
      <c r="A128" s="15">
        <v>1</v>
      </c>
      <c r="B128" s="15" t="s">
        <v>1123</v>
      </c>
      <c r="C128" s="15" t="s">
        <v>1124</v>
      </c>
      <c r="D128" s="15" t="s">
        <v>875</v>
      </c>
      <c r="E128" s="15" t="s">
        <v>633</v>
      </c>
      <c r="F128" s="15" t="s">
        <v>1125</v>
      </c>
      <c r="G128" s="15" t="s">
        <v>711</v>
      </c>
      <c r="H128" s="16">
        <v>1471687.674</v>
      </c>
      <c r="I128" s="16">
        <v>238178.107</v>
      </c>
      <c r="J128" s="16">
        <v>593.176</v>
      </c>
      <c r="K128" s="15" t="s">
        <v>668</v>
      </c>
      <c r="L128" s="15" t="s">
        <v>668</v>
      </c>
      <c r="M128" s="15" t="s">
        <v>668</v>
      </c>
      <c r="N128" s="110"/>
      <c r="O128" s="15"/>
      <c r="P128" s="15"/>
      <c r="Q128" s="15"/>
      <c r="R128" s="15" t="s">
        <v>707</v>
      </c>
    </row>
    <row r="129" spans="1:18" ht="12.75">
      <c r="A129" s="313">
        <v>2</v>
      </c>
      <c r="B129" s="313" t="s">
        <v>1126</v>
      </c>
      <c r="C129" s="15" t="s">
        <v>1127</v>
      </c>
      <c r="D129" s="15" t="s">
        <v>867</v>
      </c>
      <c r="E129" s="15" t="s">
        <v>633</v>
      </c>
      <c r="F129" s="15" t="s">
        <v>1125</v>
      </c>
      <c r="G129" s="15" t="s">
        <v>711</v>
      </c>
      <c r="H129" s="16">
        <v>1471355.3</v>
      </c>
      <c r="I129" s="16">
        <v>239170.71</v>
      </c>
      <c r="J129" s="16">
        <v>121.95</v>
      </c>
      <c r="K129" s="313" t="s">
        <v>668</v>
      </c>
      <c r="L129" s="15" t="s">
        <v>668</v>
      </c>
      <c r="M129" s="15" t="s">
        <v>668</v>
      </c>
      <c r="N129" s="110"/>
      <c r="O129" s="15"/>
      <c r="P129" s="15"/>
      <c r="Q129" s="15"/>
      <c r="R129" s="15" t="s">
        <v>707</v>
      </c>
    </row>
    <row r="130" spans="1:18" ht="12.75">
      <c r="A130" s="313"/>
      <c r="B130" s="313"/>
      <c r="C130" s="15" t="s">
        <v>1128</v>
      </c>
      <c r="D130" s="15" t="s">
        <v>867</v>
      </c>
      <c r="E130" s="15" t="s">
        <v>633</v>
      </c>
      <c r="F130" s="15" t="s">
        <v>1125</v>
      </c>
      <c r="G130" s="15" t="s">
        <v>711</v>
      </c>
      <c r="H130" s="16">
        <v>1471359.18</v>
      </c>
      <c r="I130" s="16">
        <v>239200.7</v>
      </c>
      <c r="J130" s="16">
        <v>121.4</v>
      </c>
      <c r="K130" s="313"/>
      <c r="L130" s="15" t="s">
        <v>668</v>
      </c>
      <c r="M130" s="15" t="s">
        <v>668</v>
      </c>
      <c r="N130" s="110"/>
      <c r="O130" s="15"/>
      <c r="P130" s="15"/>
      <c r="Q130" s="15"/>
      <c r="R130" s="15" t="s">
        <v>707</v>
      </c>
    </row>
    <row r="131" spans="1:18" ht="16.5" customHeight="1">
      <c r="A131" s="313"/>
      <c r="B131" s="313"/>
      <c r="C131" s="15" t="s">
        <v>1129</v>
      </c>
      <c r="D131" s="15" t="s">
        <v>867</v>
      </c>
      <c r="E131" s="15" t="s">
        <v>633</v>
      </c>
      <c r="F131" s="15" t="s">
        <v>1125</v>
      </c>
      <c r="G131" s="15" t="s">
        <v>711</v>
      </c>
      <c r="H131" s="16">
        <v>1472085.513</v>
      </c>
      <c r="I131" s="16">
        <v>239057.758</v>
      </c>
      <c r="J131" s="16">
        <v>120.93</v>
      </c>
      <c r="K131" s="313"/>
      <c r="L131" s="15" t="s">
        <v>668</v>
      </c>
      <c r="M131" s="15" t="s">
        <v>668</v>
      </c>
      <c r="N131" s="110"/>
      <c r="O131" s="15"/>
      <c r="P131" s="15"/>
      <c r="Q131" s="15"/>
      <c r="R131" s="15" t="s">
        <v>707</v>
      </c>
    </row>
    <row r="132" spans="1:18" ht="12.75">
      <c r="A132" s="313"/>
      <c r="B132" s="313"/>
      <c r="C132" s="15" t="s">
        <v>1130</v>
      </c>
      <c r="D132" s="15" t="s">
        <v>892</v>
      </c>
      <c r="E132" s="15" t="s">
        <v>634</v>
      </c>
      <c r="F132" s="15" t="s">
        <v>1125</v>
      </c>
      <c r="G132" s="15" t="s">
        <v>711</v>
      </c>
      <c r="H132" s="16">
        <v>1472348.002</v>
      </c>
      <c r="I132" s="16">
        <v>239701.0678</v>
      </c>
      <c r="J132" s="16">
        <v>121.331</v>
      </c>
      <c r="K132" s="313"/>
      <c r="L132" s="15" t="s">
        <v>668</v>
      </c>
      <c r="M132" s="15" t="s">
        <v>668</v>
      </c>
      <c r="N132" s="110"/>
      <c r="O132" s="15"/>
      <c r="P132" s="15"/>
      <c r="Q132" s="15"/>
      <c r="R132" s="15" t="s">
        <v>707</v>
      </c>
    </row>
    <row r="133" spans="1:18" ht="16.5" customHeight="1">
      <c r="A133" s="313"/>
      <c r="B133" s="313"/>
      <c r="C133" s="15" t="s">
        <v>1131</v>
      </c>
      <c r="D133" s="15" t="s">
        <v>867</v>
      </c>
      <c r="E133" s="15" t="s">
        <v>634</v>
      </c>
      <c r="F133" s="15" t="s">
        <v>1125</v>
      </c>
      <c r="G133" s="15" t="s">
        <v>711</v>
      </c>
      <c r="H133" s="16">
        <v>1472336.41</v>
      </c>
      <c r="I133" s="16">
        <v>239865.436</v>
      </c>
      <c r="J133" s="16">
        <v>123.509</v>
      </c>
      <c r="K133" s="313"/>
      <c r="L133" s="15" t="s">
        <v>668</v>
      </c>
      <c r="M133" s="15" t="s">
        <v>668</v>
      </c>
      <c r="N133" s="110"/>
      <c r="O133" s="15"/>
      <c r="P133" s="15"/>
      <c r="Q133" s="15"/>
      <c r="R133" s="15" t="s">
        <v>707</v>
      </c>
    </row>
    <row r="134" spans="1:18" ht="16.5" customHeight="1">
      <c r="A134" s="313"/>
      <c r="B134" s="313"/>
      <c r="C134" s="15" t="s">
        <v>1132</v>
      </c>
      <c r="D134" s="15" t="s">
        <v>867</v>
      </c>
      <c r="E134" s="15" t="s">
        <v>634</v>
      </c>
      <c r="F134" s="15" t="s">
        <v>1125</v>
      </c>
      <c r="G134" s="15" t="s">
        <v>711</v>
      </c>
      <c r="H134" s="16">
        <v>1471630.66</v>
      </c>
      <c r="I134" s="16">
        <v>240094.1895</v>
      </c>
      <c r="J134" s="16">
        <v>124.35</v>
      </c>
      <c r="K134" s="313"/>
      <c r="L134" s="15" t="s">
        <v>668</v>
      </c>
      <c r="M134" s="15" t="s">
        <v>668</v>
      </c>
      <c r="N134" s="110"/>
      <c r="O134" s="15"/>
      <c r="P134" s="15"/>
      <c r="Q134" s="15"/>
      <c r="R134" s="15" t="s">
        <v>707</v>
      </c>
    </row>
    <row r="135" spans="1:18" ht="12.75">
      <c r="A135" s="313"/>
      <c r="B135" s="313"/>
      <c r="C135" s="15" t="s">
        <v>1133</v>
      </c>
      <c r="D135" s="15" t="s">
        <v>867</v>
      </c>
      <c r="E135" s="15" t="s">
        <v>634</v>
      </c>
      <c r="F135" s="15" t="s">
        <v>1125</v>
      </c>
      <c r="G135" s="15" t="s">
        <v>711</v>
      </c>
      <c r="H135" s="16">
        <v>1472338.409</v>
      </c>
      <c r="I135" s="16">
        <v>239880.43</v>
      </c>
      <c r="J135" s="16">
        <v>123.844</v>
      </c>
      <c r="K135" s="313"/>
      <c r="L135" s="15" t="s">
        <v>668</v>
      </c>
      <c r="M135" s="15" t="s">
        <v>668</v>
      </c>
      <c r="N135" s="110"/>
      <c r="O135" s="15"/>
      <c r="P135" s="15"/>
      <c r="Q135" s="15"/>
      <c r="R135" s="15" t="s">
        <v>707</v>
      </c>
    </row>
    <row r="136" spans="1:18" ht="14.25" customHeight="1">
      <c r="A136" s="15">
        <v>3</v>
      </c>
      <c r="B136" s="15" t="s">
        <v>1134</v>
      </c>
      <c r="C136" s="15" t="s">
        <v>1135</v>
      </c>
      <c r="D136" s="15" t="s">
        <v>875</v>
      </c>
      <c r="E136" s="15" t="s">
        <v>634</v>
      </c>
      <c r="F136" s="15" t="s">
        <v>1125</v>
      </c>
      <c r="G136" s="15" t="s">
        <v>711</v>
      </c>
      <c r="H136" s="16">
        <v>1473971.76</v>
      </c>
      <c r="I136" s="16">
        <v>241220.901</v>
      </c>
      <c r="J136" s="16">
        <v>124.654</v>
      </c>
      <c r="K136" s="15" t="s">
        <v>668</v>
      </c>
      <c r="L136" s="15" t="s">
        <v>668</v>
      </c>
      <c r="M136" s="15" t="s">
        <v>668</v>
      </c>
      <c r="N136" s="110"/>
      <c r="O136" s="15"/>
      <c r="P136" s="15"/>
      <c r="Q136" s="15"/>
      <c r="R136" s="15" t="s">
        <v>707</v>
      </c>
    </row>
    <row r="137" spans="1:18" ht="14.25" customHeight="1">
      <c r="A137" s="15">
        <v>4</v>
      </c>
      <c r="B137" s="15" t="s">
        <v>1136</v>
      </c>
      <c r="C137" s="15" t="s">
        <v>1137</v>
      </c>
      <c r="D137" s="15" t="s">
        <v>875</v>
      </c>
      <c r="E137" s="15" t="s">
        <v>634</v>
      </c>
      <c r="F137" s="15" t="s">
        <v>1125</v>
      </c>
      <c r="G137" s="15" t="s">
        <v>711</v>
      </c>
      <c r="H137" s="16">
        <v>1474042.728</v>
      </c>
      <c r="I137" s="16">
        <v>241927.62</v>
      </c>
      <c r="J137" s="16">
        <v>128.354</v>
      </c>
      <c r="K137" s="15" t="s">
        <v>668</v>
      </c>
      <c r="L137" s="15" t="s">
        <v>668</v>
      </c>
      <c r="M137" s="15" t="s">
        <v>668</v>
      </c>
      <c r="N137" s="110"/>
      <c r="O137" s="15"/>
      <c r="P137" s="15"/>
      <c r="Q137" s="15"/>
      <c r="R137" s="15" t="s">
        <v>707</v>
      </c>
    </row>
    <row r="138" spans="1:18" ht="14.25" customHeight="1">
      <c r="A138" s="15">
        <v>5</v>
      </c>
      <c r="B138" s="15" t="s">
        <v>1138</v>
      </c>
      <c r="C138" s="15" t="s">
        <v>1139</v>
      </c>
      <c r="D138" s="15" t="s">
        <v>875</v>
      </c>
      <c r="E138" s="15" t="s">
        <v>635</v>
      </c>
      <c r="F138" s="15" t="s">
        <v>638</v>
      </c>
      <c r="G138" s="15" t="s">
        <v>711</v>
      </c>
      <c r="H138" s="16">
        <v>1476201.3</v>
      </c>
      <c r="I138" s="16">
        <v>227704.04</v>
      </c>
      <c r="J138" s="16"/>
      <c r="K138" s="15" t="s">
        <v>668</v>
      </c>
      <c r="L138" s="15"/>
      <c r="M138" s="15"/>
      <c r="N138" s="110"/>
      <c r="O138" s="15"/>
      <c r="P138" s="15" t="s">
        <v>668</v>
      </c>
      <c r="Q138" s="15"/>
      <c r="R138" s="15" t="s">
        <v>1067</v>
      </c>
    </row>
    <row r="139" spans="1:18" ht="14.25" customHeight="1">
      <c r="A139" s="15">
        <v>6</v>
      </c>
      <c r="B139" s="15" t="s">
        <v>1140</v>
      </c>
      <c r="C139" s="15" t="s">
        <v>1141</v>
      </c>
      <c r="D139" s="15" t="s">
        <v>875</v>
      </c>
      <c r="E139" s="15" t="s">
        <v>635</v>
      </c>
      <c r="F139" s="15" t="s">
        <v>638</v>
      </c>
      <c r="G139" s="15" t="s">
        <v>711</v>
      </c>
      <c r="H139" s="16">
        <v>1477742.68</v>
      </c>
      <c r="I139" s="16">
        <v>224772.91</v>
      </c>
      <c r="J139" s="16"/>
      <c r="K139" s="15" t="s">
        <v>668</v>
      </c>
      <c r="L139" s="15"/>
      <c r="M139" s="15"/>
      <c r="N139" s="110"/>
      <c r="O139" s="15"/>
      <c r="P139" s="15" t="s">
        <v>668</v>
      </c>
      <c r="Q139" s="15"/>
      <c r="R139" s="15" t="s">
        <v>1067</v>
      </c>
    </row>
    <row r="140" spans="1:18" ht="14.25" customHeight="1">
      <c r="A140" s="313">
        <v>7</v>
      </c>
      <c r="B140" s="313" t="s">
        <v>1142</v>
      </c>
      <c r="C140" s="15" t="s">
        <v>1143</v>
      </c>
      <c r="D140" s="15" t="s">
        <v>892</v>
      </c>
      <c r="E140" s="15" t="s">
        <v>637</v>
      </c>
      <c r="F140" s="15" t="s">
        <v>779</v>
      </c>
      <c r="G140" s="15" t="s">
        <v>711</v>
      </c>
      <c r="H140" s="16">
        <v>1499062.023</v>
      </c>
      <c r="I140" s="16">
        <v>209214.523</v>
      </c>
      <c r="J140" s="16">
        <v>175.192</v>
      </c>
      <c r="K140" s="313" t="s">
        <v>668</v>
      </c>
      <c r="L140" s="15" t="s">
        <v>668</v>
      </c>
      <c r="M140" s="15" t="s">
        <v>668</v>
      </c>
      <c r="N140" s="110"/>
      <c r="O140" s="15"/>
      <c r="P140" s="15"/>
      <c r="Q140" s="15"/>
      <c r="R140" s="15" t="s">
        <v>707</v>
      </c>
    </row>
    <row r="141" spans="1:18" ht="14.25" customHeight="1">
      <c r="A141" s="313"/>
      <c r="B141" s="313"/>
      <c r="C141" s="15" t="s">
        <v>1144</v>
      </c>
      <c r="D141" s="15" t="s">
        <v>867</v>
      </c>
      <c r="E141" s="15" t="s">
        <v>637</v>
      </c>
      <c r="F141" s="15" t="s">
        <v>779</v>
      </c>
      <c r="G141" s="15" t="s">
        <v>711</v>
      </c>
      <c r="H141" s="16">
        <v>1499068.021</v>
      </c>
      <c r="I141" s="16">
        <v>209343.472</v>
      </c>
      <c r="J141" s="16">
        <v>175.192</v>
      </c>
      <c r="K141" s="313"/>
      <c r="L141" s="15" t="s">
        <v>668</v>
      </c>
      <c r="M141" s="15" t="s">
        <v>668</v>
      </c>
      <c r="N141" s="110"/>
      <c r="O141" s="15"/>
      <c r="P141" s="15"/>
      <c r="Q141" s="15"/>
      <c r="R141" s="15" t="s">
        <v>707</v>
      </c>
    </row>
    <row r="142" spans="1:18" ht="14.25" customHeight="1">
      <c r="A142" s="313"/>
      <c r="B142" s="313"/>
      <c r="C142" s="15" t="s">
        <v>1145</v>
      </c>
      <c r="D142" s="15" t="s">
        <v>867</v>
      </c>
      <c r="E142" s="15" t="s">
        <v>637</v>
      </c>
      <c r="F142" s="15" t="s">
        <v>779</v>
      </c>
      <c r="G142" s="15" t="s">
        <v>711</v>
      </c>
      <c r="H142" s="16">
        <v>1499088.013</v>
      </c>
      <c r="I142" s="16">
        <v>209343.471</v>
      </c>
      <c r="J142" s="16">
        <v>175.28</v>
      </c>
      <c r="K142" s="313"/>
      <c r="L142" s="15" t="s">
        <v>668</v>
      </c>
      <c r="M142" s="15" t="s">
        <v>668</v>
      </c>
      <c r="N142" s="110"/>
      <c r="O142" s="15"/>
      <c r="P142" s="15"/>
      <c r="Q142" s="15"/>
      <c r="R142" s="15" t="s">
        <v>707</v>
      </c>
    </row>
    <row r="143" spans="1:18" ht="13.5" customHeight="1">
      <c r="A143" s="313"/>
      <c r="B143" s="313"/>
      <c r="C143" s="15" t="s">
        <v>1146</v>
      </c>
      <c r="D143" s="15" t="s">
        <v>867</v>
      </c>
      <c r="E143" s="15" t="s">
        <v>637</v>
      </c>
      <c r="F143" s="15" t="s">
        <v>779</v>
      </c>
      <c r="G143" s="15" t="s">
        <v>711</v>
      </c>
      <c r="H143" s="16">
        <v>1499108.005</v>
      </c>
      <c r="I143" s="16">
        <v>209343.471</v>
      </c>
      <c r="J143" s="16">
        <v>175.52</v>
      </c>
      <c r="K143" s="313"/>
      <c r="L143" s="15" t="s">
        <v>668</v>
      </c>
      <c r="M143" s="15" t="s">
        <v>668</v>
      </c>
      <c r="N143" s="110"/>
      <c r="O143" s="15"/>
      <c r="P143" s="15"/>
      <c r="Q143" s="15"/>
      <c r="R143" s="15" t="s">
        <v>707</v>
      </c>
    </row>
    <row r="144" spans="1:18" ht="13.5" customHeight="1">
      <c r="A144" s="313">
        <v>8</v>
      </c>
      <c r="B144" s="313" t="s">
        <v>1147</v>
      </c>
      <c r="C144" s="15" t="s">
        <v>1148</v>
      </c>
      <c r="D144" s="15" t="s">
        <v>867</v>
      </c>
      <c r="E144" s="15" t="s">
        <v>637</v>
      </c>
      <c r="F144" s="15" t="s">
        <v>779</v>
      </c>
      <c r="G144" s="15" t="s">
        <v>711</v>
      </c>
      <c r="H144" s="16">
        <v>1497362.702</v>
      </c>
      <c r="I144" s="16">
        <v>209311.519</v>
      </c>
      <c r="J144" s="16">
        <v>180.814</v>
      </c>
      <c r="K144" s="313" t="s">
        <v>668</v>
      </c>
      <c r="L144" s="15" t="s">
        <v>668</v>
      </c>
      <c r="M144" s="15" t="s">
        <v>668</v>
      </c>
      <c r="N144" s="110"/>
      <c r="O144" s="15"/>
      <c r="P144" s="15"/>
      <c r="Q144" s="15"/>
      <c r="R144" s="15" t="s">
        <v>707</v>
      </c>
    </row>
    <row r="145" spans="1:18" ht="13.5" customHeight="1">
      <c r="A145" s="313"/>
      <c r="B145" s="313"/>
      <c r="C145" s="15" t="s">
        <v>1149</v>
      </c>
      <c r="D145" s="15" t="s">
        <v>875</v>
      </c>
      <c r="E145" s="15" t="s">
        <v>637</v>
      </c>
      <c r="F145" s="15" t="s">
        <v>779</v>
      </c>
      <c r="G145" s="15" t="s">
        <v>711</v>
      </c>
      <c r="H145" s="16">
        <v>1497362.702</v>
      </c>
      <c r="I145" s="16">
        <v>209305.521</v>
      </c>
      <c r="J145" s="16">
        <v>180.78</v>
      </c>
      <c r="K145" s="313"/>
      <c r="L145" s="15" t="s">
        <v>668</v>
      </c>
      <c r="M145" s="15" t="s">
        <v>668</v>
      </c>
      <c r="N145" s="110"/>
      <c r="O145" s="15"/>
      <c r="P145" s="15"/>
      <c r="Q145" s="15"/>
      <c r="R145" s="15" t="s">
        <v>707</v>
      </c>
    </row>
    <row r="146" spans="1:18" ht="13.5" customHeight="1">
      <c r="A146" s="313"/>
      <c r="B146" s="313"/>
      <c r="C146" s="15" t="s">
        <v>1150</v>
      </c>
      <c r="D146" s="15" t="s">
        <v>875</v>
      </c>
      <c r="E146" s="15" t="s">
        <v>637</v>
      </c>
      <c r="F146" s="15" t="s">
        <v>779</v>
      </c>
      <c r="G146" s="15" t="s">
        <v>711</v>
      </c>
      <c r="H146" s="16">
        <v>1497359.703</v>
      </c>
      <c r="I146" s="16">
        <v>209308.52</v>
      </c>
      <c r="J146" s="16">
        <v>180.801</v>
      </c>
      <c r="K146" s="313"/>
      <c r="L146" s="15" t="s">
        <v>668</v>
      </c>
      <c r="M146" s="15" t="s">
        <v>668</v>
      </c>
      <c r="N146" s="110"/>
      <c r="O146" s="15"/>
      <c r="P146" s="15"/>
      <c r="Q146" s="15"/>
      <c r="R146" s="15" t="s">
        <v>707</v>
      </c>
    </row>
    <row r="147" spans="1:18" ht="13.5" customHeight="1">
      <c r="A147" s="313"/>
      <c r="B147" s="313"/>
      <c r="C147" s="15" t="s">
        <v>1151</v>
      </c>
      <c r="D147" s="15" t="s">
        <v>875</v>
      </c>
      <c r="E147" s="15" t="s">
        <v>637</v>
      </c>
      <c r="F147" s="15" t="s">
        <v>779</v>
      </c>
      <c r="G147" s="15" t="s">
        <v>711</v>
      </c>
      <c r="H147" s="16">
        <v>1497362.702</v>
      </c>
      <c r="I147" s="16">
        <v>209308.52</v>
      </c>
      <c r="J147" s="16">
        <v>180.824</v>
      </c>
      <c r="K147" s="313"/>
      <c r="L147" s="15" t="s">
        <v>668</v>
      </c>
      <c r="M147" s="15" t="s">
        <v>668</v>
      </c>
      <c r="N147" s="110"/>
      <c r="O147" s="15"/>
      <c r="P147" s="15"/>
      <c r="Q147" s="15"/>
      <c r="R147" s="15" t="s">
        <v>707</v>
      </c>
    </row>
    <row r="148" spans="1:18" ht="13.5" customHeight="1">
      <c r="A148" s="15">
        <v>9</v>
      </c>
      <c r="B148" s="15" t="s">
        <v>1152</v>
      </c>
      <c r="C148" s="15" t="s">
        <v>1152</v>
      </c>
      <c r="D148" s="15" t="s">
        <v>867</v>
      </c>
      <c r="E148" s="15" t="s">
        <v>637</v>
      </c>
      <c r="F148" s="15" t="s">
        <v>779</v>
      </c>
      <c r="G148" s="15" t="s">
        <v>711</v>
      </c>
      <c r="H148" s="16">
        <v>1432498.469</v>
      </c>
      <c r="I148" s="16">
        <v>200602.692</v>
      </c>
      <c r="J148" s="16">
        <v>170</v>
      </c>
      <c r="K148" s="15" t="s">
        <v>668</v>
      </c>
      <c r="L148" s="15" t="s">
        <v>668</v>
      </c>
      <c r="M148" s="15" t="s">
        <v>668</v>
      </c>
      <c r="N148" s="110"/>
      <c r="O148" s="15"/>
      <c r="P148" s="15"/>
      <c r="Q148" s="15"/>
      <c r="R148" s="15" t="s">
        <v>707</v>
      </c>
    </row>
    <row r="149" spans="1:18" ht="12.75">
      <c r="A149" s="313">
        <v>10</v>
      </c>
      <c r="B149" s="313" t="s">
        <v>1153</v>
      </c>
      <c r="C149" s="15" t="s">
        <v>1154</v>
      </c>
      <c r="D149" s="15" t="s">
        <v>867</v>
      </c>
      <c r="E149" s="15" t="s">
        <v>637</v>
      </c>
      <c r="F149" s="15" t="s">
        <v>779</v>
      </c>
      <c r="G149" s="15" t="s">
        <v>711</v>
      </c>
      <c r="H149" s="16">
        <v>1496389.09</v>
      </c>
      <c r="I149" s="16">
        <v>209520.453</v>
      </c>
      <c r="J149" s="16">
        <v>180.987</v>
      </c>
      <c r="K149" s="313" t="s">
        <v>668</v>
      </c>
      <c r="L149" s="15" t="s">
        <v>668</v>
      </c>
      <c r="M149" s="15" t="s">
        <v>668</v>
      </c>
      <c r="N149" s="110"/>
      <c r="O149" s="15"/>
      <c r="P149" s="15"/>
      <c r="Q149" s="15"/>
      <c r="R149" s="15" t="s">
        <v>707</v>
      </c>
    </row>
    <row r="150" spans="1:18" ht="12.75">
      <c r="A150" s="313"/>
      <c r="B150" s="313"/>
      <c r="C150" s="15" t="s">
        <v>1155</v>
      </c>
      <c r="D150" s="15" t="s">
        <v>867</v>
      </c>
      <c r="E150" s="15" t="s">
        <v>637</v>
      </c>
      <c r="F150" s="15" t="s">
        <v>779</v>
      </c>
      <c r="G150" s="15" t="s">
        <v>711</v>
      </c>
      <c r="H150" s="16">
        <v>1496105.39</v>
      </c>
      <c r="I150" s="16">
        <v>210098.12</v>
      </c>
      <c r="J150" s="16"/>
      <c r="K150" s="313"/>
      <c r="L150" s="15" t="s">
        <v>668</v>
      </c>
      <c r="M150" s="15" t="s">
        <v>668</v>
      </c>
      <c r="N150" s="110"/>
      <c r="O150" s="15"/>
      <c r="P150" s="15"/>
      <c r="Q150" s="15"/>
      <c r="R150" s="15" t="s">
        <v>707</v>
      </c>
    </row>
    <row r="151" spans="1:18" ht="12.75">
      <c r="A151" s="313"/>
      <c r="B151" s="313"/>
      <c r="C151" s="15" t="s">
        <v>1156</v>
      </c>
      <c r="D151" s="15" t="s">
        <v>867</v>
      </c>
      <c r="E151" s="15" t="s">
        <v>637</v>
      </c>
      <c r="F151" s="15" t="s">
        <v>779</v>
      </c>
      <c r="G151" s="15" t="s">
        <v>711</v>
      </c>
      <c r="H151" s="16">
        <v>1496209.59</v>
      </c>
      <c r="I151" s="16">
        <v>209518.91</v>
      </c>
      <c r="J151" s="16"/>
      <c r="K151" s="313"/>
      <c r="L151" s="15" t="s">
        <v>668</v>
      </c>
      <c r="M151" s="15" t="s">
        <v>668</v>
      </c>
      <c r="N151" s="110"/>
      <c r="O151" s="15"/>
      <c r="P151" s="15"/>
      <c r="Q151" s="15"/>
      <c r="R151" s="15" t="s">
        <v>707</v>
      </c>
    </row>
    <row r="152" spans="1:18" ht="12.75">
      <c r="A152" s="313"/>
      <c r="B152" s="313"/>
      <c r="C152" s="15" t="s">
        <v>1157</v>
      </c>
      <c r="D152" s="15" t="s">
        <v>867</v>
      </c>
      <c r="E152" s="15" t="s">
        <v>637</v>
      </c>
      <c r="F152" s="15" t="s">
        <v>779</v>
      </c>
      <c r="G152" s="15" t="s">
        <v>711</v>
      </c>
      <c r="H152" s="16">
        <v>1495231.88</v>
      </c>
      <c r="I152" s="16">
        <v>209336.67</v>
      </c>
      <c r="J152" s="16"/>
      <c r="K152" s="313"/>
      <c r="L152" s="15" t="s">
        <v>668</v>
      </c>
      <c r="M152" s="15" t="s">
        <v>668</v>
      </c>
      <c r="N152" s="110"/>
      <c r="O152" s="15"/>
      <c r="P152" s="15"/>
      <c r="Q152" s="15"/>
      <c r="R152" s="15" t="s">
        <v>707</v>
      </c>
    </row>
    <row r="153" spans="1:18" ht="12.75">
      <c r="A153" s="313"/>
      <c r="B153" s="313"/>
      <c r="C153" s="15" t="s">
        <v>1158</v>
      </c>
      <c r="D153" s="15" t="s">
        <v>867</v>
      </c>
      <c r="E153" s="15" t="s">
        <v>637</v>
      </c>
      <c r="F153" s="15" t="s">
        <v>779</v>
      </c>
      <c r="G153" s="15" t="s">
        <v>711</v>
      </c>
      <c r="H153" s="16">
        <v>1495721.77</v>
      </c>
      <c r="I153" s="16">
        <v>210131.76</v>
      </c>
      <c r="J153" s="16"/>
      <c r="K153" s="313"/>
      <c r="L153" s="15" t="s">
        <v>668</v>
      </c>
      <c r="M153" s="15" t="s">
        <v>668</v>
      </c>
      <c r="N153" s="110"/>
      <c r="O153" s="15"/>
      <c r="P153" s="15"/>
      <c r="Q153" s="15"/>
      <c r="R153" s="15" t="s">
        <v>707</v>
      </c>
    </row>
    <row r="154" spans="1:18" ht="12.75">
      <c r="A154" s="15">
        <v>11</v>
      </c>
      <c r="B154" s="15" t="s">
        <v>1159</v>
      </c>
      <c r="C154" s="15" t="s">
        <v>1159</v>
      </c>
      <c r="D154" s="15" t="s">
        <v>867</v>
      </c>
      <c r="E154" s="15" t="s">
        <v>1160</v>
      </c>
      <c r="F154" s="15" t="s">
        <v>779</v>
      </c>
      <c r="G154" s="15" t="s">
        <v>711</v>
      </c>
      <c r="H154" s="16">
        <v>1493725.138</v>
      </c>
      <c r="I154" s="16">
        <v>214980.337</v>
      </c>
      <c r="J154" s="16">
        <v>167.22</v>
      </c>
      <c r="K154" s="15" t="s">
        <v>668</v>
      </c>
      <c r="L154" s="15" t="s">
        <v>668</v>
      </c>
      <c r="M154" s="15" t="s">
        <v>668</v>
      </c>
      <c r="N154" s="110"/>
      <c r="O154" s="15"/>
      <c r="P154" s="15"/>
      <c r="Q154" s="15"/>
      <c r="R154" s="15" t="s">
        <v>707</v>
      </c>
    </row>
    <row r="155" spans="1:18" ht="12.75">
      <c r="A155" s="15">
        <v>12</v>
      </c>
      <c r="B155" s="15" t="s">
        <v>1161</v>
      </c>
      <c r="C155" s="15" t="s">
        <v>1162</v>
      </c>
      <c r="D155" s="15" t="s">
        <v>875</v>
      </c>
      <c r="E155" s="15" t="s">
        <v>639</v>
      </c>
      <c r="F155" s="15" t="s">
        <v>638</v>
      </c>
      <c r="G155" s="15" t="s">
        <v>711</v>
      </c>
      <c r="H155" s="16">
        <v>1479713.62</v>
      </c>
      <c r="I155" s="16">
        <v>222347.14</v>
      </c>
      <c r="J155" s="16"/>
      <c r="K155" s="15" t="s">
        <v>668</v>
      </c>
      <c r="L155" s="15"/>
      <c r="M155" s="15"/>
      <c r="N155" s="110"/>
      <c r="O155" s="15"/>
      <c r="P155" s="15" t="s">
        <v>668</v>
      </c>
      <c r="Q155" s="15"/>
      <c r="R155" s="15" t="s">
        <v>1067</v>
      </c>
    </row>
    <row r="156" spans="1:18" ht="12.75">
      <c r="A156" s="15">
        <v>13</v>
      </c>
      <c r="B156" s="15" t="s">
        <v>1163</v>
      </c>
      <c r="C156" s="15" t="s">
        <v>1164</v>
      </c>
      <c r="D156" s="15" t="s">
        <v>875</v>
      </c>
      <c r="E156" s="15" t="s">
        <v>639</v>
      </c>
      <c r="F156" s="15" t="s">
        <v>638</v>
      </c>
      <c r="G156" s="15" t="s">
        <v>711</v>
      </c>
      <c r="H156" s="16">
        <v>1481886.7</v>
      </c>
      <c r="I156" s="16">
        <v>219213.85</v>
      </c>
      <c r="J156" s="16"/>
      <c r="K156" s="15" t="s">
        <v>668</v>
      </c>
      <c r="L156" s="15"/>
      <c r="M156" s="15"/>
      <c r="N156" s="110"/>
      <c r="O156" s="15"/>
      <c r="P156" s="15" t="s">
        <v>668</v>
      </c>
      <c r="Q156" s="15"/>
      <c r="R156" s="15" t="s">
        <v>1067</v>
      </c>
    </row>
    <row r="157" spans="1:18" ht="13.5">
      <c r="A157" s="19" t="s">
        <v>923</v>
      </c>
      <c r="B157" s="20">
        <f>COUNTA(B128:B156)</f>
        <v>13</v>
      </c>
      <c r="C157" s="20">
        <f>COUNTA(C128:C156)</f>
        <v>29</v>
      </c>
      <c r="D157" s="19"/>
      <c r="E157" s="19"/>
      <c r="F157" s="19"/>
      <c r="G157" s="19"/>
      <c r="H157" s="21"/>
      <c r="I157" s="21"/>
      <c r="J157" s="21"/>
      <c r="K157" s="20">
        <f>COUNTA(K128:K156)</f>
        <v>13</v>
      </c>
      <c r="L157" s="20">
        <f>COUNTA(L128:L156)</f>
        <v>25</v>
      </c>
      <c r="M157" s="20">
        <f>COUNTA(M128:M156)</f>
        <v>25</v>
      </c>
      <c r="N157" s="20">
        <f>COUNTA(M128:M156)-COUNTA(L128:L156)</f>
        <v>0</v>
      </c>
      <c r="O157" s="20">
        <f>COUNTA(O128:O156)</f>
        <v>0</v>
      </c>
      <c r="P157" s="20">
        <f>COUNTA(P128:P156)</f>
        <v>4</v>
      </c>
      <c r="Q157" s="20">
        <f>COUNTA(Q128:Q156)</f>
        <v>0</v>
      </c>
      <c r="R157" s="19"/>
    </row>
    <row r="158" spans="1:18" ht="12.75">
      <c r="A158" s="339" t="s">
        <v>1165</v>
      </c>
      <c r="B158" s="340"/>
      <c r="C158" s="341"/>
      <c r="D158" s="19"/>
      <c r="E158" s="93"/>
      <c r="F158" s="93"/>
      <c r="G158" s="93"/>
      <c r="H158" s="21"/>
      <c r="I158" s="21"/>
      <c r="J158" s="21"/>
      <c r="K158" s="93"/>
      <c r="L158" s="19"/>
      <c r="M158" s="19"/>
      <c r="N158" s="110"/>
      <c r="O158" s="19"/>
      <c r="P158" s="19"/>
      <c r="Q158" s="19"/>
      <c r="R158" s="19"/>
    </row>
    <row r="159" spans="1:18" ht="12.75">
      <c r="A159" s="313">
        <v>1</v>
      </c>
      <c r="B159" s="313" t="s">
        <v>1166</v>
      </c>
      <c r="C159" s="15" t="s">
        <v>1167</v>
      </c>
      <c r="D159" s="15" t="s">
        <v>895</v>
      </c>
      <c r="E159" s="15" t="s">
        <v>1168</v>
      </c>
      <c r="F159" s="15" t="s">
        <v>640</v>
      </c>
      <c r="G159" s="15" t="s">
        <v>765</v>
      </c>
      <c r="H159" s="16">
        <v>1408001.128</v>
      </c>
      <c r="I159" s="16">
        <v>212251.974</v>
      </c>
      <c r="J159" s="16">
        <v>469.907</v>
      </c>
      <c r="K159" s="313" t="s">
        <v>668</v>
      </c>
      <c r="L159" s="15" t="s">
        <v>668</v>
      </c>
      <c r="M159" s="15" t="s">
        <v>668</v>
      </c>
      <c r="N159" s="110"/>
      <c r="O159" s="15"/>
      <c r="P159" s="15"/>
      <c r="Q159" s="15"/>
      <c r="R159" s="15" t="s">
        <v>707</v>
      </c>
    </row>
    <row r="160" spans="1:18" ht="12.75">
      <c r="A160" s="313"/>
      <c r="B160" s="313"/>
      <c r="C160" s="15" t="s">
        <v>1169</v>
      </c>
      <c r="D160" s="15" t="s">
        <v>895</v>
      </c>
      <c r="E160" s="15" t="s">
        <v>1168</v>
      </c>
      <c r="F160" s="15" t="s">
        <v>640</v>
      </c>
      <c r="G160" s="15" t="s">
        <v>765</v>
      </c>
      <c r="H160" s="16">
        <v>1407998.13</v>
      </c>
      <c r="I160" s="16">
        <v>212248.975</v>
      </c>
      <c r="J160" s="16">
        <v>469.957</v>
      </c>
      <c r="K160" s="313"/>
      <c r="L160" s="15" t="s">
        <v>668</v>
      </c>
      <c r="M160" s="15" t="s">
        <v>668</v>
      </c>
      <c r="N160" s="110"/>
      <c r="O160" s="15"/>
      <c r="P160" s="15"/>
      <c r="Q160" s="15"/>
      <c r="R160" s="15" t="s">
        <v>707</v>
      </c>
    </row>
    <row r="161" spans="1:18" ht="12.75">
      <c r="A161" s="313"/>
      <c r="B161" s="313"/>
      <c r="C161" s="15" t="s">
        <v>1170</v>
      </c>
      <c r="D161" s="15" t="s">
        <v>1080</v>
      </c>
      <c r="E161" s="15" t="s">
        <v>1168</v>
      </c>
      <c r="F161" s="15" t="s">
        <v>640</v>
      </c>
      <c r="G161" s="15" t="s">
        <v>765</v>
      </c>
      <c r="H161" s="16">
        <v>1408001.128</v>
      </c>
      <c r="I161" s="16">
        <v>212248.975</v>
      </c>
      <c r="J161" s="16">
        <v>469.957</v>
      </c>
      <c r="K161" s="313"/>
      <c r="L161" s="15" t="s">
        <v>668</v>
      </c>
      <c r="M161" s="15" t="s">
        <v>668</v>
      </c>
      <c r="N161" s="110"/>
      <c r="O161" s="15"/>
      <c r="P161" s="15"/>
      <c r="Q161" s="15"/>
      <c r="R161" s="15" t="s">
        <v>707</v>
      </c>
    </row>
    <row r="162" spans="1:18" ht="12.75">
      <c r="A162" s="15">
        <v>2</v>
      </c>
      <c r="B162" s="15" t="s">
        <v>1171</v>
      </c>
      <c r="C162" s="15" t="s">
        <v>1172</v>
      </c>
      <c r="D162" s="15" t="s">
        <v>895</v>
      </c>
      <c r="E162" s="15" t="s">
        <v>1173</v>
      </c>
      <c r="F162" s="15" t="s">
        <v>640</v>
      </c>
      <c r="G162" s="15" t="s">
        <v>765</v>
      </c>
      <c r="H162" s="16">
        <v>1407754.198</v>
      </c>
      <c r="I162" s="16">
        <v>215221.805</v>
      </c>
      <c r="J162" s="16">
        <v>459.6</v>
      </c>
      <c r="K162" s="15" t="s">
        <v>668</v>
      </c>
      <c r="L162" s="15" t="s">
        <v>668</v>
      </c>
      <c r="M162" s="15" t="s">
        <v>668</v>
      </c>
      <c r="N162" s="110"/>
      <c r="O162" s="15"/>
      <c r="P162" s="15"/>
      <c r="Q162" s="15"/>
      <c r="R162" s="15" t="s">
        <v>707</v>
      </c>
    </row>
    <row r="163" spans="1:18" ht="12.75">
      <c r="A163" s="15">
        <v>3</v>
      </c>
      <c r="B163" s="15" t="s">
        <v>1174</v>
      </c>
      <c r="C163" s="15" t="s">
        <v>1175</v>
      </c>
      <c r="D163" s="15" t="s">
        <v>867</v>
      </c>
      <c r="E163" s="15" t="s">
        <v>1176</v>
      </c>
      <c r="F163" s="15" t="s">
        <v>640</v>
      </c>
      <c r="G163" s="15" t="s">
        <v>765</v>
      </c>
      <c r="H163" s="16">
        <v>1411105.904</v>
      </c>
      <c r="I163" s="16">
        <v>211121.431</v>
      </c>
      <c r="J163" s="16">
        <v>447.102</v>
      </c>
      <c r="K163" s="15" t="s">
        <v>668</v>
      </c>
      <c r="L163" s="15" t="s">
        <v>668</v>
      </c>
      <c r="M163" s="15" t="s">
        <v>668</v>
      </c>
      <c r="N163" s="110"/>
      <c r="O163" s="15"/>
      <c r="P163" s="15"/>
      <c r="Q163" s="15"/>
      <c r="R163" s="15" t="s">
        <v>707</v>
      </c>
    </row>
    <row r="164" spans="1:18" ht="12.75">
      <c r="A164" s="15">
        <v>4</v>
      </c>
      <c r="B164" s="15" t="s">
        <v>1177</v>
      </c>
      <c r="C164" s="15" t="s">
        <v>1178</v>
      </c>
      <c r="D164" s="15" t="s">
        <v>875</v>
      </c>
      <c r="E164" s="15" t="s">
        <v>1179</v>
      </c>
      <c r="F164" s="15" t="s">
        <v>1180</v>
      </c>
      <c r="G164" s="15" t="s">
        <v>765</v>
      </c>
      <c r="H164" s="16">
        <v>1415794.866</v>
      </c>
      <c r="I164" s="16">
        <v>232942.018</v>
      </c>
      <c r="J164" s="16">
        <v>457.349</v>
      </c>
      <c r="K164" s="15" t="s">
        <v>668</v>
      </c>
      <c r="L164" s="15" t="s">
        <v>668</v>
      </c>
      <c r="M164" s="15" t="s">
        <v>668</v>
      </c>
      <c r="N164" s="110"/>
      <c r="O164" s="15"/>
      <c r="P164" s="15"/>
      <c r="Q164" s="15"/>
      <c r="R164" s="15" t="s">
        <v>707</v>
      </c>
    </row>
    <row r="165" spans="1:18" ht="12.75">
      <c r="A165" s="15">
        <v>5</v>
      </c>
      <c r="B165" s="15" t="s">
        <v>1181</v>
      </c>
      <c r="C165" s="15" t="s">
        <v>1182</v>
      </c>
      <c r="D165" s="15" t="s">
        <v>917</v>
      </c>
      <c r="E165" s="15" t="s">
        <v>1183</v>
      </c>
      <c r="F165" s="15" t="s">
        <v>1180</v>
      </c>
      <c r="G165" s="15" t="s">
        <v>765</v>
      </c>
      <c r="H165" s="16">
        <v>1412449.24</v>
      </c>
      <c r="I165" s="16">
        <v>225135.932</v>
      </c>
      <c r="J165" s="16">
        <v>446.374</v>
      </c>
      <c r="K165" s="15" t="s">
        <v>668</v>
      </c>
      <c r="L165" s="15" t="s">
        <v>668</v>
      </c>
      <c r="M165" s="15" t="s">
        <v>668</v>
      </c>
      <c r="N165" s="110"/>
      <c r="O165" s="15"/>
      <c r="P165" s="15"/>
      <c r="Q165" s="15"/>
      <c r="R165" s="15" t="s">
        <v>707</v>
      </c>
    </row>
    <row r="166" spans="1:18" ht="12.75">
      <c r="A166" s="15">
        <v>6</v>
      </c>
      <c r="B166" s="15" t="s">
        <v>1184</v>
      </c>
      <c r="C166" s="15" t="s">
        <v>1185</v>
      </c>
      <c r="D166" s="15" t="s">
        <v>917</v>
      </c>
      <c r="E166" s="15" t="s">
        <v>1183</v>
      </c>
      <c r="F166" s="15" t="s">
        <v>1180</v>
      </c>
      <c r="G166" s="15" t="s">
        <v>765</v>
      </c>
      <c r="H166" s="16">
        <v>1417742.096</v>
      </c>
      <c r="I166" s="16">
        <v>231530.544</v>
      </c>
      <c r="J166" s="16">
        <v>425.363</v>
      </c>
      <c r="K166" s="15" t="s">
        <v>668</v>
      </c>
      <c r="L166" s="15" t="s">
        <v>668</v>
      </c>
      <c r="M166" s="15" t="s">
        <v>668</v>
      </c>
      <c r="N166" s="110"/>
      <c r="O166" s="15"/>
      <c r="P166" s="15"/>
      <c r="Q166" s="15"/>
      <c r="R166" s="15" t="s">
        <v>707</v>
      </c>
    </row>
    <row r="167" spans="1:18" ht="12.75">
      <c r="A167" s="15">
        <v>7</v>
      </c>
      <c r="B167" s="15" t="s">
        <v>1186</v>
      </c>
      <c r="C167" s="15" t="s">
        <v>1186</v>
      </c>
      <c r="D167" s="15" t="s">
        <v>892</v>
      </c>
      <c r="E167" s="15" t="s">
        <v>1187</v>
      </c>
      <c r="F167" s="15" t="s">
        <v>640</v>
      </c>
      <c r="G167" s="15" t="s">
        <v>1188</v>
      </c>
      <c r="H167" s="16">
        <v>1408229.32</v>
      </c>
      <c r="I167" s="16">
        <v>208500.06</v>
      </c>
      <c r="J167" s="16"/>
      <c r="K167" s="15" t="s">
        <v>668</v>
      </c>
      <c r="L167" s="15"/>
      <c r="M167" s="15"/>
      <c r="N167" s="110"/>
      <c r="O167" s="65"/>
      <c r="P167" s="15" t="s">
        <v>668</v>
      </c>
      <c r="Q167" s="15"/>
      <c r="R167" s="15" t="s">
        <v>1067</v>
      </c>
    </row>
    <row r="168" spans="1:18" ht="15" customHeight="1">
      <c r="A168" s="15">
        <v>8</v>
      </c>
      <c r="B168" s="15" t="s">
        <v>1189</v>
      </c>
      <c r="C168" s="15" t="s">
        <v>1189</v>
      </c>
      <c r="D168" s="15" t="s">
        <v>892</v>
      </c>
      <c r="E168" s="15" t="s">
        <v>1187</v>
      </c>
      <c r="F168" s="15" t="s">
        <v>640</v>
      </c>
      <c r="G168" s="15" t="s">
        <v>1188</v>
      </c>
      <c r="H168" s="16">
        <v>1405051.85</v>
      </c>
      <c r="I168" s="16">
        <v>207476.7</v>
      </c>
      <c r="J168" s="16"/>
      <c r="K168" s="15" t="s">
        <v>668</v>
      </c>
      <c r="L168" s="15"/>
      <c r="M168" s="15"/>
      <c r="N168" s="110"/>
      <c r="O168" s="65"/>
      <c r="P168" s="15" t="s">
        <v>668</v>
      </c>
      <c r="Q168" s="15"/>
      <c r="R168" s="15" t="s">
        <v>1067</v>
      </c>
    </row>
    <row r="169" spans="1:18" ht="12.75">
      <c r="A169" s="15">
        <v>9</v>
      </c>
      <c r="B169" s="15" t="s">
        <v>1190</v>
      </c>
      <c r="C169" s="15" t="s">
        <v>1190</v>
      </c>
      <c r="D169" s="15" t="s">
        <v>949</v>
      </c>
      <c r="E169" s="15" t="s">
        <v>1187</v>
      </c>
      <c r="F169" s="15" t="s">
        <v>640</v>
      </c>
      <c r="G169" s="15" t="s">
        <v>765</v>
      </c>
      <c r="H169" s="16">
        <v>1408762.894</v>
      </c>
      <c r="I169" s="16">
        <v>205146.776</v>
      </c>
      <c r="J169" s="16">
        <v>509.86</v>
      </c>
      <c r="K169" s="15" t="s">
        <v>668</v>
      </c>
      <c r="L169" s="15" t="s">
        <v>668</v>
      </c>
      <c r="M169" s="15" t="s">
        <v>668</v>
      </c>
      <c r="N169" s="110"/>
      <c r="O169" s="65"/>
      <c r="P169" s="15"/>
      <c r="Q169" s="15"/>
      <c r="R169" s="15" t="s">
        <v>707</v>
      </c>
    </row>
    <row r="170" spans="1:18" ht="12.75">
      <c r="A170" s="15">
        <v>10</v>
      </c>
      <c r="B170" s="15" t="s">
        <v>1191</v>
      </c>
      <c r="C170" s="15" t="s">
        <v>1191</v>
      </c>
      <c r="D170" s="15" t="s">
        <v>892</v>
      </c>
      <c r="E170" s="15" t="s">
        <v>1192</v>
      </c>
      <c r="F170" s="15" t="s">
        <v>640</v>
      </c>
      <c r="G170" s="15" t="s">
        <v>765</v>
      </c>
      <c r="H170" s="16">
        <v>1402815.6</v>
      </c>
      <c r="I170" s="16">
        <v>207615.67</v>
      </c>
      <c r="J170" s="16"/>
      <c r="K170" s="15" t="s">
        <v>668</v>
      </c>
      <c r="L170" s="15"/>
      <c r="M170" s="15"/>
      <c r="N170" s="110"/>
      <c r="O170" s="65"/>
      <c r="P170" s="15" t="s">
        <v>668</v>
      </c>
      <c r="Q170" s="15"/>
      <c r="R170" s="15" t="s">
        <v>1067</v>
      </c>
    </row>
    <row r="171" spans="1:18" ht="12.75">
      <c r="A171" s="15">
        <v>11</v>
      </c>
      <c r="B171" s="15" t="s">
        <v>1193</v>
      </c>
      <c r="C171" s="15" t="s">
        <v>1194</v>
      </c>
      <c r="D171" s="15" t="s">
        <v>949</v>
      </c>
      <c r="E171" s="15" t="s">
        <v>1192</v>
      </c>
      <c r="F171" s="15" t="s">
        <v>640</v>
      </c>
      <c r="G171" s="15" t="s">
        <v>1188</v>
      </c>
      <c r="H171" s="16">
        <v>1405519.31</v>
      </c>
      <c r="I171" s="16">
        <v>203067.36</v>
      </c>
      <c r="J171" s="16"/>
      <c r="K171" s="15" t="s">
        <v>668</v>
      </c>
      <c r="L171" s="15"/>
      <c r="M171" s="15"/>
      <c r="N171" s="110"/>
      <c r="O171" s="65"/>
      <c r="P171" s="15" t="s">
        <v>668</v>
      </c>
      <c r="Q171" s="15"/>
      <c r="R171" s="15" t="s">
        <v>1067</v>
      </c>
    </row>
    <row r="172" spans="1:18" ht="12.75">
      <c r="A172" s="15">
        <v>12</v>
      </c>
      <c r="B172" s="15" t="s">
        <v>1195</v>
      </c>
      <c r="C172" s="15" t="s">
        <v>1196</v>
      </c>
      <c r="D172" s="15" t="s">
        <v>949</v>
      </c>
      <c r="E172" s="15" t="s">
        <v>1176</v>
      </c>
      <c r="F172" s="15" t="s">
        <v>640</v>
      </c>
      <c r="G172" s="15" t="s">
        <v>1188</v>
      </c>
      <c r="H172" s="16">
        <v>1407894.54</v>
      </c>
      <c r="I172" s="16">
        <v>218177.84</v>
      </c>
      <c r="J172" s="16"/>
      <c r="K172" s="15" t="s">
        <v>668</v>
      </c>
      <c r="L172" s="15"/>
      <c r="M172" s="15"/>
      <c r="N172" s="110"/>
      <c r="O172" s="65"/>
      <c r="P172" s="15" t="s">
        <v>668</v>
      </c>
      <c r="Q172" s="15"/>
      <c r="R172" s="15" t="s">
        <v>1067</v>
      </c>
    </row>
    <row r="173" spans="1:18" ht="12.75">
      <c r="A173" s="15">
        <v>13</v>
      </c>
      <c r="B173" s="15" t="s">
        <v>1197</v>
      </c>
      <c r="C173" s="15" t="s">
        <v>1198</v>
      </c>
      <c r="D173" s="15" t="s">
        <v>949</v>
      </c>
      <c r="E173" s="15" t="s">
        <v>1176</v>
      </c>
      <c r="F173" s="15" t="s">
        <v>640</v>
      </c>
      <c r="G173" s="15" t="s">
        <v>1188</v>
      </c>
      <c r="H173" s="16">
        <v>1408955.8</v>
      </c>
      <c r="I173" s="16">
        <v>219845.58</v>
      </c>
      <c r="J173" s="16"/>
      <c r="K173" s="15" t="s">
        <v>668</v>
      </c>
      <c r="L173" s="15"/>
      <c r="M173" s="15"/>
      <c r="N173" s="110"/>
      <c r="O173" s="65"/>
      <c r="P173" s="15" t="s">
        <v>668</v>
      </c>
      <c r="Q173" s="15"/>
      <c r="R173" s="15" t="s">
        <v>1067</v>
      </c>
    </row>
    <row r="174" spans="1:18" ht="12.75">
      <c r="A174" s="313">
        <v>14</v>
      </c>
      <c r="B174" s="313" t="s">
        <v>1199</v>
      </c>
      <c r="C174" s="15" t="s">
        <v>1200</v>
      </c>
      <c r="D174" s="15" t="s">
        <v>949</v>
      </c>
      <c r="E174" s="15" t="s">
        <v>1201</v>
      </c>
      <c r="F174" s="15" t="s">
        <v>632</v>
      </c>
      <c r="G174" s="15" t="s">
        <v>765</v>
      </c>
      <c r="H174" s="16">
        <v>1414912.488</v>
      </c>
      <c r="I174" s="16">
        <v>200241.741</v>
      </c>
      <c r="J174" s="16">
        <v>645.793</v>
      </c>
      <c r="K174" s="313" t="s">
        <v>668</v>
      </c>
      <c r="L174" s="15" t="s">
        <v>668</v>
      </c>
      <c r="M174" s="15" t="s">
        <v>668</v>
      </c>
      <c r="N174" s="110"/>
      <c r="O174" s="15"/>
      <c r="P174" s="15"/>
      <c r="Q174" s="15"/>
      <c r="R174" s="15" t="s">
        <v>707</v>
      </c>
    </row>
    <row r="175" spans="1:18" ht="12.75">
      <c r="A175" s="313"/>
      <c r="B175" s="313"/>
      <c r="C175" s="15" t="s">
        <v>1202</v>
      </c>
      <c r="D175" s="15" t="s">
        <v>895</v>
      </c>
      <c r="E175" s="15" t="s">
        <v>1201</v>
      </c>
      <c r="F175" s="15" t="s">
        <v>632</v>
      </c>
      <c r="G175" s="15" t="s">
        <v>765</v>
      </c>
      <c r="H175" s="16">
        <v>1414914.487</v>
      </c>
      <c r="I175" s="16">
        <v>200239.742</v>
      </c>
      <c r="J175" s="16">
        <v>645.083</v>
      </c>
      <c r="K175" s="313"/>
      <c r="L175" s="15" t="s">
        <v>668</v>
      </c>
      <c r="M175" s="15" t="s">
        <v>668</v>
      </c>
      <c r="N175" s="110"/>
      <c r="O175" s="15"/>
      <c r="P175" s="15"/>
      <c r="Q175" s="15"/>
      <c r="R175" s="15" t="s">
        <v>707</v>
      </c>
    </row>
    <row r="176" spans="1:18" ht="12.75">
      <c r="A176" s="313"/>
      <c r="B176" s="313"/>
      <c r="C176" s="15" t="s">
        <v>1203</v>
      </c>
      <c r="D176" s="15" t="s">
        <v>895</v>
      </c>
      <c r="E176" s="15" t="s">
        <v>1201</v>
      </c>
      <c r="F176" s="15" t="s">
        <v>632</v>
      </c>
      <c r="G176" s="15" t="s">
        <v>765</v>
      </c>
      <c r="H176" s="16">
        <v>1414912.488</v>
      </c>
      <c r="I176" s="16">
        <v>200239.742</v>
      </c>
      <c r="J176" s="16">
        <v>645.033</v>
      </c>
      <c r="K176" s="313"/>
      <c r="L176" s="15" t="s">
        <v>668</v>
      </c>
      <c r="M176" s="15" t="s">
        <v>668</v>
      </c>
      <c r="N176" s="110"/>
      <c r="O176" s="15"/>
      <c r="P176" s="15"/>
      <c r="Q176" s="15"/>
      <c r="R176" s="15" t="s">
        <v>707</v>
      </c>
    </row>
    <row r="177" spans="1:18" ht="12.75">
      <c r="A177" s="313">
        <v>15</v>
      </c>
      <c r="B177" s="313" t="s">
        <v>1204</v>
      </c>
      <c r="C177" s="15" t="s">
        <v>1205</v>
      </c>
      <c r="D177" s="15" t="s">
        <v>895</v>
      </c>
      <c r="E177" s="15" t="s">
        <v>1206</v>
      </c>
      <c r="F177" s="15" t="s">
        <v>640</v>
      </c>
      <c r="G177" s="15" t="s">
        <v>765</v>
      </c>
      <c r="H177" s="16">
        <v>1407598.448</v>
      </c>
      <c r="I177" s="16">
        <v>196134.332</v>
      </c>
      <c r="J177" s="16">
        <v>579.355</v>
      </c>
      <c r="K177" s="313" t="s">
        <v>668</v>
      </c>
      <c r="L177" s="15" t="s">
        <v>668</v>
      </c>
      <c r="M177" s="15" t="s">
        <v>668</v>
      </c>
      <c r="N177" s="110"/>
      <c r="O177" s="15"/>
      <c r="P177" s="15"/>
      <c r="Q177" s="15"/>
      <c r="R177" s="15" t="s">
        <v>707</v>
      </c>
    </row>
    <row r="178" spans="1:18" ht="12.75">
      <c r="A178" s="313"/>
      <c r="B178" s="313"/>
      <c r="C178" s="15" t="s">
        <v>1207</v>
      </c>
      <c r="D178" s="15" t="s">
        <v>895</v>
      </c>
      <c r="E178" s="15" t="s">
        <v>1206</v>
      </c>
      <c r="F178" s="15" t="s">
        <v>640</v>
      </c>
      <c r="G178" s="15" t="s">
        <v>765</v>
      </c>
      <c r="H178" s="16">
        <v>1407594.45</v>
      </c>
      <c r="I178" s="16">
        <v>196135.332</v>
      </c>
      <c r="J178" s="16">
        <v>579.27</v>
      </c>
      <c r="K178" s="313"/>
      <c r="L178" s="15" t="s">
        <v>668</v>
      </c>
      <c r="M178" s="15" t="s">
        <v>668</v>
      </c>
      <c r="N178" s="110"/>
      <c r="O178" s="15"/>
      <c r="P178" s="15"/>
      <c r="Q178" s="15"/>
      <c r="R178" s="15" t="s">
        <v>707</v>
      </c>
    </row>
    <row r="179" spans="1:18" ht="25.5">
      <c r="A179" s="15">
        <v>16</v>
      </c>
      <c r="B179" s="15" t="s">
        <v>1208</v>
      </c>
      <c r="C179" s="15" t="s">
        <v>1208</v>
      </c>
      <c r="D179" s="15" t="s">
        <v>895</v>
      </c>
      <c r="E179" s="15" t="s">
        <v>641</v>
      </c>
      <c r="F179" s="15" t="s">
        <v>624</v>
      </c>
      <c r="G179" s="15" t="s">
        <v>765</v>
      </c>
      <c r="H179" s="16">
        <v>1408481.95</v>
      </c>
      <c r="I179" s="16">
        <v>184482.71</v>
      </c>
      <c r="J179" s="16">
        <v>537.649</v>
      </c>
      <c r="K179" s="15" t="s">
        <v>668</v>
      </c>
      <c r="L179" s="15" t="s">
        <v>668</v>
      </c>
      <c r="M179" s="15" t="s">
        <v>668</v>
      </c>
      <c r="N179" s="110"/>
      <c r="O179" s="15"/>
      <c r="P179" s="15"/>
      <c r="Q179" s="15"/>
      <c r="R179" s="15" t="s">
        <v>707</v>
      </c>
    </row>
    <row r="180" spans="1:18" ht="12.75">
      <c r="A180" s="313">
        <v>17</v>
      </c>
      <c r="B180" s="313" t="s">
        <v>1210</v>
      </c>
      <c r="C180" s="15" t="s">
        <v>1211</v>
      </c>
      <c r="D180" s="15" t="s">
        <v>949</v>
      </c>
      <c r="E180" s="15" t="s">
        <v>1212</v>
      </c>
      <c r="F180" s="15" t="s">
        <v>1213</v>
      </c>
      <c r="G180" s="15" t="s">
        <v>765</v>
      </c>
      <c r="H180" s="16">
        <v>1415098.496</v>
      </c>
      <c r="I180" s="16">
        <v>191212.318</v>
      </c>
      <c r="J180" s="16">
        <v>596.219</v>
      </c>
      <c r="K180" s="313" t="s">
        <v>668</v>
      </c>
      <c r="L180" s="15" t="s">
        <v>668</v>
      </c>
      <c r="M180" s="15" t="s">
        <v>668</v>
      </c>
      <c r="N180" s="110"/>
      <c r="O180" s="15"/>
      <c r="P180" s="15"/>
      <c r="Q180" s="15"/>
      <c r="R180" s="15" t="s">
        <v>707</v>
      </c>
    </row>
    <row r="181" spans="1:18" ht="12.75">
      <c r="A181" s="313"/>
      <c r="B181" s="313"/>
      <c r="C181" s="15" t="s">
        <v>1214</v>
      </c>
      <c r="D181" s="15" t="s">
        <v>949</v>
      </c>
      <c r="E181" s="15" t="s">
        <v>1212</v>
      </c>
      <c r="F181" s="15" t="s">
        <v>1213</v>
      </c>
      <c r="G181" s="15" t="s">
        <v>765</v>
      </c>
      <c r="H181" s="16">
        <v>1415023.526</v>
      </c>
      <c r="I181" s="16">
        <v>191244.305</v>
      </c>
      <c r="J181" s="16">
        <v>596.336</v>
      </c>
      <c r="K181" s="313"/>
      <c r="L181" s="15" t="s">
        <v>668</v>
      </c>
      <c r="M181" s="15" t="s">
        <v>668</v>
      </c>
      <c r="N181" s="110"/>
      <c r="O181" s="15"/>
      <c r="P181" s="15"/>
      <c r="Q181" s="15"/>
      <c r="R181" s="15" t="s">
        <v>707</v>
      </c>
    </row>
    <row r="182" spans="1:18" ht="12.75">
      <c r="A182" s="313"/>
      <c r="B182" s="313"/>
      <c r="C182" s="15" t="s">
        <v>1215</v>
      </c>
      <c r="D182" s="15" t="s">
        <v>949</v>
      </c>
      <c r="E182" s="15" t="s">
        <v>1212</v>
      </c>
      <c r="F182" s="15" t="s">
        <v>1213</v>
      </c>
      <c r="G182" s="15" t="s">
        <v>765</v>
      </c>
      <c r="H182" s="16">
        <v>1415132.482</v>
      </c>
      <c r="I182" s="16">
        <v>191259.3</v>
      </c>
      <c r="J182" s="16">
        <v>597.176</v>
      </c>
      <c r="K182" s="313"/>
      <c r="L182" s="15" t="s">
        <v>668</v>
      </c>
      <c r="M182" s="15" t="s">
        <v>668</v>
      </c>
      <c r="N182" s="110"/>
      <c r="O182" s="15"/>
      <c r="P182" s="15"/>
      <c r="Q182" s="15"/>
      <c r="R182" s="15" t="s">
        <v>707</v>
      </c>
    </row>
    <row r="183" spans="1:18" ht="12.75">
      <c r="A183" s="313"/>
      <c r="B183" s="313"/>
      <c r="C183" s="15" t="s">
        <v>1216</v>
      </c>
      <c r="D183" s="15" t="s">
        <v>949</v>
      </c>
      <c r="E183" s="15" t="s">
        <v>1212</v>
      </c>
      <c r="F183" s="15" t="s">
        <v>1213</v>
      </c>
      <c r="G183" s="15" t="s">
        <v>765</v>
      </c>
      <c r="H183" s="16">
        <v>1415162.471</v>
      </c>
      <c r="I183" s="16">
        <v>191174.334</v>
      </c>
      <c r="J183" s="16">
        <v>595.984</v>
      </c>
      <c r="K183" s="313"/>
      <c r="L183" s="15" t="s">
        <v>668</v>
      </c>
      <c r="M183" s="15" t="s">
        <v>668</v>
      </c>
      <c r="N183" s="110"/>
      <c r="O183" s="15"/>
      <c r="P183" s="15"/>
      <c r="Q183" s="15"/>
      <c r="R183" s="15" t="s">
        <v>707</v>
      </c>
    </row>
    <row r="184" spans="1:18" ht="12.75">
      <c r="A184" s="313"/>
      <c r="B184" s="313"/>
      <c r="C184" s="15" t="s">
        <v>1217</v>
      </c>
      <c r="D184" s="15" t="s">
        <v>949</v>
      </c>
      <c r="E184" s="15" t="s">
        <v>1212</v>
      </c>
      <c r="F184" s="15" t="s">
        <v>1213</v>
      </c>
      <c r="G184" s="15" t="s">
        <v>765</v>
      </c>
      <c r="H184" s="16">
        <v>1415061.511</v>
      </c>
      <c r="I184" s="16">
        <v>191142.346</v>
      </c>
      <c r="J184" s="16">
        <v>595.163</v>
      </c>
      <c r="K184" s="313"/>
      <c r="L184" s="15" t="s">
        <v>668</v>
      </c>
      <c r="M184" s="15" t="s">
        <v>668</v>
      </c>
      <c r="N184" s="110"/>
      <c r="O184" s="15"/>
      <c r="P184" s="15"/>
      <c r="Q184" s="15"/>
      <c r="R184" s="15" t="s">
        <v>707</v>
      </c>
    </row>
    <row r="185" spans="1:18" ht="12.75">
      <c r="A185" s="15">
        <v>18</v>
      </c>
      <c r="B185" s="15" t="s">
        <v>1218</v>
      </c>
      <c r="C185" s="15" t="s">
        <v>1218</v>
      </c>
      <c r="D185" s="15" t="s">
        <v>892</v>
      </c>
      <c r="E185" s="15" t="s">
        <v>1212</v>
      </c>
      <c r="F185" s="15" t="s">
        <v>1213</v>
      </c>
      <c r="G185" s="15" t="s">
        <v>765</v>
      </c>
      <c r="H185" s="16">
        <v>1413773.028</v>
      </c>
      <c r="I185" s="16">
        <v>191045.378</v>
      </c>
      <c r="J185" s="16">
        <v>560.3</v>
      </c>
      <c r="K185" s="15" t="s">
        <v>668</v>
      </c>
      <c r="L185" s="15" t="s">
        <v>668</v>
      </c>
      <c r="M185" s="15" t="s">
        <v>668</v>
      </c>
      <c r="N185" s="110"/>
      <c r="O185" s="15"/>
      <c r="P185" s="15"/>
      <c r="Q185" s="15"/>
      <c r="R185" s="15" t="s">
        <v>707</v>
      </c>
    </row>
    <row r="186" spans="1:18" ht="24.75" customHeight="1">
      <c r="A186" s="15">
        <v>19</v>
      </c>
      <c r="B186" s="15" t="s">
        <v>1219</v>
      </c>
      <c r="C186" s="15" t="s">
        <v>1220</v>
      </c>
      <c r="D186" s="15" t="s">
        <v>949</v>
      </c>
      <c r="E186" s="15" t="s">
        <v>1221</v>
      </c>
      <c r="F186" s="15" t="s">
        <v>624</v>
      </c>
      <c r="G186" s="15" t="s">
        <v>1188</v>
      </c>
      <c r="H186" s="16">
        <v>1400086.62</v>
      </c>
      <c r="I186" s="16">
        <v>179870.97</v>
      </c>
      <c r="J186" s="16"/>
      <c r="K186" s="15" t="s">
        <v>668</v>
      </c>
      <c r="L186" s="15"/>
      <c r="M186" s="15"/>
      <c r="N186" s="110"/>
      <c r="O186" s="65"/>
      <c r="P186" s="15" t="s">
        <v>668</v>
      </c>
      <c r="Q186" s="15"/>
      <c r="R186" s="15" t="s">
        <v>1067</v>
      </c>
    </row>
    <row r="187" spans="1:18" ht="24.75" customHeight="1">
      <c r="A187" s="15">
        <v>20</v>
      </c>
      <c r="B187" s="15" t="s">
        <v>1222</v>
      </c>
      <c r="C187" s="15" t="s">
        <v>1223</v>
      </c>
      <c r="D187" s="15" t="s">
        <v>895</v>
      </c>
      <c r="E187" s="15" t="s">
        <v>1224</v>
      </c>
      <c r="F187" s="15" t="s">
        <v>624</v>
      </c>
      <c r="G187" s="15" t="s">
        <v>1188</v>
      </c>
      <c r="H187" s="16">
        <v>1402360.77</v>
      </c>
      <c r="I187" s="16">
        <v>185430.02</v>
      </c>
      <c r="J187" s="16"/>
      <c r="K187" s="15" t="s">
        <v>668</v>
      </c>
      <c r="L187" s="15"/>
      <c r="M187" s="15"/>
      <c r="N187" s="110"/>
      <c r="O187" s="65"/>
      <c r="P187" s="15" t="s">
        <v>668</v>
      </c>
      <c r="Q187" s="15"/>
      <c r="R187" s="15" t="s">
        <v>1067</v>
      </c>
    </row>
    <row r="188" spans="1:18" ht="24.75" customHeight="1">
      <c r="A188" s="15">
        <v>21</v>
      </c>
      <c r="B188" s="15" t="s">
        <v>1225</v>
      </c>
      <c r="C188" s="15" t="s">
        <v>1226</v>
      </c>
      <c r="D188" s="15" t="s">
        <v>895</v>
      </c>
      <c r="E188" s="15" t="s">
        <v>1209</v>
      </c>
      <c r="F188" s="15" t="s">
        <v>624</v>
      </c>
      <c r="G188" s="15" t="s">
        <v>765</v>
      </c>
      <c r="H188" s="16">
        <v>1404899.607</v>
      </c>
      <c r="I188" s="16">
        <v>188318.417</v>
      </c>
      <c r="J188" s="16">
        <v>540.568</v>
      </c>
      <c r="K188" s="15" t="s">
        <v>668</v>
      </c>
      <c r="L188" s="15" t="s">
        <v>668</v>
      </c>
      <c r="M188" s="15" t="s">
        <v>668</v>
      </c>
      <c r="N188" s="110"/>
      <c r="O188" s="65"/>
      <c r="P188" s="15"/>
      <c r="Q188" s="15"/>
      <c r="R188" s="15" t="s">
        <v>707</v>
      </c>
    </row>
    <row r="189" spans="1:18" ht="24.75" customHeight="1">
      <c r="A189" s="15">
        <v>22</v>
      </c>
      <c r="B189" s="15" t="s">
        <v>1227</v>
      </c>
      <c r="C189" s="15" t="s">
        <v>1227</v>
      </c>
      <c r="D189" s="15" t="s">
        <v>892</v>
      </c>
      <c r="E189" s="15" t="s">
        <v>1228</v>
      </c>
      <c r="F189" s="15" t="s">
        <v>624</v>
      </c>
      <c r="G189" s="15" t="s">
        <v>1188</v>
      </c>
      <c r="H189" s="16">
        <v>1396384.8</v>
      </c>
      <c r="I189" s="16">
        <v>179618.2</v>
      </c>
      <c r="J189" s="16"/>
      <c r="K189" s="15" t="s">
        <v>668</v>
      </c>
      <c r="L189" s="15"/>
      <c r="M189" s="15"/>
      <c r="N189" s="110"/>
      <c r="O189" s="65"/>
      <c r="P189" s="15" t="s">
        <v>668</v>
      </c>
      <c r="Q189" s="15"/>
      <c r="R189" s="15" t="s">
        <v>1067</v>
      </c>
    </row>
    <row r="190" spans="1:18" ht="24.75" customHeight="1">
      <c r="A190" s="15">
        <v>23</v>
      </c>
      <c r="B190" s="15" t="s">
        <v>1229</v>
      </c>
      <c r="C190" s="15" t="s">
        <v>1229</v>
      </c>
      <c r="D190" s="15" t="s">
        <v>892</v>
      </c>
      <c r="E190" s="15" t="s">
        <v>1224</v>
      </c>
      <c r="F190" s="15" t="s">
        <v>624</v>
      </c>
      <c r="G190" s="15" t="s">
        <v>1188</v>
      </c>
      <c r="H190" s="16">
        <v>1400453</v>
      </c>
      <c r="I190" s="16">
        <v>187628.2</v>
      </c>
      <c r="J190" s="16"/>
      <c r="K190" s="15" t="s">
        <v>668</v>
      </c>
      <c r="L190" s="15"/>
      <c r="M190" s="15"/>
      <c r="N190" s="110"/>
      <c r="O190" s="65"/>
      <c r="P190" s="15" t="s">
        <v>668</v>
      </c>
      <c r="Q190" s="15"/>
      <c r="R190" s="15" t="s">
        <v>1067</v>
      </c>
    </row>
    <row r="191" spans="1:18" ht="24.75" customHeight="1">
      <c r="A191" s="15">
        <v>24</v>
      </c>
      <c r="B191" s="15" t="s">
        <v>1230</v>
      </c>
      <c r="C191" s="15" t="s">
        <v>1231</v>
      </c>
      <c r="D191" s="15" t="s">
        <v>895</v>
      </c>
      <c r="E191" s="15" t="s">
        <v>1232</v>
      </c>
      <c r="F191" s="15" t="s">
        <v>624</v>
      </c>
      <c r="G191" s="15" t="s">
        <v>765</v>
      </c>
      <c r="H191" s="16">
        <v>1398871.173</v>
      </c>
      <c r="I191" s="16">
        <v>174787.768</v>
      </c>
      <c r="J191" s="16">
        <v>382.119</v>
      </c>
      <c r="K191" s="15" t="s">
        <v>668</v>
      </c>
      <c r="L191" s="15" t="s">
        <v>668</v>
      </c>
      <c r="M191" s="15" t="s">
        <v>668</v>
      </c>
      <c r="N191" s="110"/>
      <c r="O191" s="65"/>
      <c r="P191" s="15"/>
      <c r="Q191" s="15"/>
      <c r="R191" s="15" t="s">
        <v>707</v>
      </c>
    </row>
    <row r="192" spans="1:18" ht="12.75">
      <c r="A192" s="15">
        <v>25</v>
      </c>
      <c r="B192" s="15" t="s">
        <v>1233</v>
      </c>
      <c r="C192" s="15" t="s">
        <v>1234</v>
      </c>
      <c r="D192" s="15" t="s">
        <v>895</v>
      </c>
      <c r="E192" s="15" t="s">
        <v>1235</v>
      </c>
      <c r="F192" s="15" t="s">
        <v>1236</v>
      </c>
      <c r="G192" s="15" t="s">
        <v>765</v>
      </c>
      <c r="H192" s="16">
        <v>1399326.808</v>
      </c>
      <c r="I192" s="16">
        <v>191262.226</v>
      </c>
      <c r="J192" s="16">
        <v>508.666</v>
      </c>
      <c r="K192" s="15" t="s">
        <v>668</v>
      </c>
      <c r="L192" s="15" t="s">
        <v>668</v>
      </c>
      <c r="M192" s="15" t="s">
        <v>668</v>
      </c>
      <c r="N192" s="110"/>
      <c r="O192" s="65"/>
      <c r="P192" s="15"/>
      <c r="Q192" s="15"/>
      <c r="R192" s="15" t="s">
        <v>707</v>
      </c>
    </row>
    <row r="193" spans="1:18" ht="12.75">
      <c r="A193" s="15">
        <v>26</v>
      </c>
      <c r="B193" s="15" t="s">
        <v>1237</v>
      </c>
      <c r="C193" s="15" t="s">
        <v>1238</v>
      </c>
      <c r="D193" s="15" t="s">
        <v>895</v>
      </c>
      <c r="E193" s="15" t="s">
        <v>1235</v>
      </c>
      <c r="F193" s="15" t="s">
        <v>1236</v>
      </c>
      <c r="G193" s="15" t="s">
        <v>765</v>
      </c>
      <c r="H193" s="16">
        <v>1395694.293</v>
      </c>
      <c r="I193" s="16">
        <v>188547.287</v>
      </c>
      <c r="J193" s="16">
        <v>489.5</v>
      </c>
      <c r="K193" s="15" t="s">
        <v>668</v>
      </c>
      <c r="L193" s="15" t="s">
        <v>668</v>
      </c>
      <c r="M193" s="15" t="s">
        <v>668</v>
      </c>
      <c r="N193" s="110"/>
      <c r="O193" s="65"/>
      <c r="P193" s="15"/>
      <c r="Q193" s="15"/>
      <c r="R193" s="15" t="s">
        <v>707</v>
      </c>
    </row>
    <row r="194" spans="1:18" ht="25.5">
      <c r="A194" s="15">
        <v>27</v>
      </c>
      <c r="B194" s="15" t="s">
        <v>1239</v>
      </c>
      <c r="C194" s="15" t="s">
        <v>1240</v>
      </c>
      <c r="D194" s="15" t="s">
        <v>895</v>
      </c>
      <c r="E194" s="15" t="s">
        <v>1241</v>
      </c>
      <c r="F194" s="15" t="s">
        <v>624</v>
      </c>
      <c r="G194" s="15" t="s">
        <v>1188</v>
      </c>
      <c r="H194" s="16">
        <v>1395924.4</v>
      </c>
      <c r="I194" s="16">
        <v>820746.7</v>
      </c>
      <c r="J194" s="16"/>
      <c r="K194" s="15" t="s">
        <v>668</v>
      </c>
      <c r="L194" s="15"/>
      <c r="M194" s="15"/>
      <c r="N194" s="110"/>
      <c r="O194" s="65"/>
      <c r="P194" s="15" t="s">
        <v>668</v>
      </c>
      <c r="Q194" s="15"/>
      <c r="R194" s="15" t="s">
        <v>1067</v>
      </c>
    </row>
    <row r="195" spans="1:18" ht="25.5">
      <c r="A195" s="15">
        <v>28</v>
      </c>
      <c r="B195" s="15" t="s">
        <v>1242</v>
      </c>
      <c r="C195" s="15" t="s">
        <v>1243</v>
      </c>
      <c r="D195" s="15" t="s">
        <v>895</v>
      </c>
      <c r="E195" s="15" t="s">
        <v>1244</v>
      </c>
      <c r="F195" s="15" t="s">
        <v>624</v>
      </c>
      <c r="G195" s="15" t="s">
        <v>1188</v>
      </c>
      <c r="H195" s="16">
        <v>1396752.8</v>
      </c>
      <c r="I195" s="16">
        <v>823811.1</v>
      </c>
      <c r="J195" s="16"/>
      <c r="K195" s="15" t="s">
        <v>668</v>
      </c>
      <c r="L195" s="15"/>
      <c r="M195" s="15"/>
      <c r="N195" s="110"/>
      <c r="O195" s="65"/>
      <c r="P195" s="15" t="s">
        <v>668</v>
      </c>
      <c r="Q195" s="15"/>
      <c r="R195" s="15" t="s">
        <v>1067</v>
      </c>
    </row>
    <row r="196" spans="1:18" ht="25.5">
      <c r="A196" s="15">
        <v>29</v>
      </c>
      <c r="B196" s="15" t="s">
        <v>1245</v>
      </c>
      <c r="C196" s="15" t="s">
        <v>1246</v>
      </c>
      <c r="D196" s="15" t="s">
        <v>895</v>
      </c>
      <c r="E196" s="15" t="s">
        <v>1221</v>
      </c>
      <c r="F196" s="15" t="s">
        <v>624</v>
      </c>
      <c r="G196" s="15" t="s">
        <v>1188</v>
      </c>
      <c r="H196" s="16">
        <v>1398974.8</v>
      </c>
      <c r="I196" s="16">
        <v>177167.2</v>
      </c>
      <c r="J196" s="16"/>
      <c r="K196" s="15" t="s">
        <v>668</v>
      </c>
      <c r="L196" s="15"/>
      <c r="M196" s="15"/>
      <c r="N196" s="110"/>
      <c r="O196" s="65"/>
      <c r="P196" s="15" t="s">
        <v>668</v>
      </c>
      <c r="Q196" s="15"/>
      <c r="R196" s="15" t="s">
        <v>1067</v>
      </c>
    </row>
    <row r="197" spans="1:18" ht="25.5">
      <c r="A197" s="15">
        <v>30</v>
      </c>
      <c r="B197" s="15" t="s">
        <v>1247</v>
      </c>
      <c r="C197" s="15" t="s">
        <v>1248</v>
      </c>
      <c r="D197" s="15" t="s">
        <v>895</v>
      </c>
      <c r="E197" s="15" t="s">
        <v>1224</v>
      </c>
      <c r="F197" s="15" t="s">
        <v>624</v>
      </c>
      <c r="G197" s="15" t="s">
        <v>1188</v>
      </c>
      <c r="H197" s="16">
        <v>1401350.1</v>
      </c>
      <c r="I197" s="16">
        <v>182625.2</v>
      </c>
      <c r="J197" s="16"/>
      <c r="K197" s="15" t="s">
        <v>668</v>
      </c>
      <c r="L197" s="15"/>
      <c r="M197" s="15"/>
      <c r="N197" s="110"/>
      <c r="O197" s="65"/>
      <c r="P197" s="15" t="s">
        <v>668</v>
      </c>
      <c r="Q197" s="15"/>
      <c r="R197" s="15" t="s">
        <v>1067</v>
      </c>
    </row>
    <row r="198" spans="1:18" ht="12.75">
      <c r="A198" s="15">
        <v>31</v>
      </c>
      <c r="B198" s="15" t="s">
        <v>1249</v>
      </c>
      <c r="C198" s="15" t="s">
        <v>1250</v>
      </c>
      <c r="D198" s="15" t="s">
        <v>949</v>
      </c>
      <c r="E198" s="15" t="s">
        <v>1251</v>
      </c>
      <c r="F198" s="15" t="s">
        <v>1252</v>
      </c>
      <c r="G198" s="15" t="s">
        <v>765</v>
      </c>
      <c r="H198" s="16">
        <v>1395694.293</v>
      </c>
      <c r="I198" s="16">
        <v>188547.287</v>
      </c>
      <c r="J198" s="16">
        <v>489.5</v>
      </c>
      <c r="K198" s="15" t="s">
        <v>668</v>
      </c>
      <c r="L198" s="15" t="s">
        <v>668</v>
      </c>
      <c r="M198" s="15" t="s">
        <v>668</v>
      </c>
      <c r="N198" s="110"/>
      <c r="O198" s="65"/>
      <c r="P198" s="15"/>
      <c r="Q198" s="15"/>
      <c r="R198" s="15" t="s">
        <v>707</v>
      </c>
    </row>
    <row r="199" spans="1:18" ht="12.75">
      <c r="A199" s="313">
        <v>32</v>
      </c>
      <c r="B199" s="313" t="s">
        <v>1253</v>
      </c>
      <c r="C199" s="15" t="s">
        <v>1254</v>
      </c>
      <c r="D199" s="15" t="s">
        <v>949</v>
      </c>
      <c r="E199" s="15" t="s">
        <v>1255</v>
      </c>
      <c r="F199" s="15" t="s">
        <v>1252</v>
      </c>
      <c r="G199" s="15" t="s">
        <v>765</v>
      </c>
      <c r="H199" s="16">
        <v>1376468.153</v>
      </c>
      <c r="I199" s="16">
        <v>177282.687</v>
      </c>
      <c r="J199" s="16">
        <v>421.863</v>
      </c>
      <c r="K199" s="313" t="s">
        <v>668</v>
      </c>
      <c r="L199" s="15" t="s">
        <v>668</v>
      </c>
      <c r="M199" s="15" t="s">
        <v>668</v>
      </c>
      <c r="N199" s="110"/>
      <c r="O199" s="65"/>
      <c r="P199" s="15"/>
      <c r="Q199" s="15"/>
      <c r="R199" s="15" t="s">
        <v>707</v>
      </c>
    </row>
    <row r="200" spans="1:18" ht="12.75">
      <c r="A200" s="313"/>
      <c r="B200" s="313"/>
      <c r="C200" s="15" t="s">
        <v>1256</v>
      </c>
      <c r="D200" s="15" t="s">
        <v>892</v>
      </c>
      <c r="E200" s="15" t="s">
        <v>1255</v>
      </c>
      <c r="F200" s="15" t="s">
        <v>1252</v>
      </c>
      <c r="G200" s="15" t="s">
        <v>765</v>
      </c>
      <c r="H200" s="16">
        <v>1374685.321</v>
      </c>
      <c r="I200" s="16">
        <v>175524.3277</v>
      </c>
      <c r="J200" s="16">
        <v>411.365</v>
      </c>
      <c r="K200" s="313"/>
      <c r="L200" s="15" t="s">
        <v>668</v>
      </c>
      <c r="M200" s="15" t="s">
        <v>668</v>
      </c>
      <c r="N200" s="110"/>
      <c r="O200" s="65"/>
      <c r="P200" s="15"/>
      <c r="Q200" s="15"/>
      <c r="R200" s="15" t="s">
        <v>707</v>
      </c>
    </row>
    <row r="201" spans="1:18" ht="12.75">
      <c r="A201" s="15">
        <v>33</v>
      </c>
      <c r="B201" s="15" t="s">
        <v>1257</v>
      </c>
      <c r="C201" s="15" t="s">
        <v>1258</v>
      </c>
      <c r="D201" s="15" t="s">
        <v>949</v>
      </c>
      <c r="E201" s="15" t="s">
        <v>1255</v>
      </c>
      <c r="F201" s="15" t="s">
        <v>1252</v>
      </c>
      <c r="G201" s="15" t="s">
        <v>765</v>
      </c>
      <c r="H201" s="16">
        <v>1376127.293</v>
      </c>
      <c r="I201" s="16">
        <v>177054.777</v>
      </c>
      <c r="J201" s="16">
        <v>414.456</v>
      </c>
      <c r="K201" s="15" t="s">
        <v>668</v>
      </c>
      <c r="L201" s="15" t="s">
        <v>668</v>
      </c>
      <c r="M201" s="15" t="s">
        <v>668</v>
      </c>
      <c r="N201" s="110"/>
      <c r="O201" s="65"/>
      <c r="P201" s="15"/>
      <c r="Q201" s="15"/>
      <c r="R201" s="15" t="s">
        <v>707</v>
      </c>
    </row>
    <row r="202" spans="1:18" ht="12.75">
      <c r="A202" s="15">
        <v>34</v>
      </c>
      <c r="B202" s="15" t="s">
        <v>1259</v>
      </c>
      <c r="C202" s="15" t="s">
        <v>1260</v>
      </c>
      <c r="D202" s="15" t="s">
        <v>949</v>
      </c>
      <c r="E202" s="15" t="s">
        <v>1255</v>
      </c>
      <c r="F202" s="15" t="s">
        <v>1252</v>
      </c>
      <c r="G202" s="15" t="s">
        <v>1188</v>
      </c>
      <c r="H202" s="16">
        <v>1376101.6</v>
      </c>
      <c r="I202" s="16">
        <v>177747.9</v>
      </c>
      <c r="J202" s="16"/>
      <c r="K202" s="15" t="s">
        <v>668</v>
      </c>
      <c r="L202" s="15"/>
      <c r="M202" s="15"/>
      <c r="N202" s="110"/>
      <c r="O202" s="65"/>
      <c r="P202" s="15" t="s">
        <v>668</v>
      </c>
      <c r="Q202" s="15"/>
      <c r="R202" s="15" t="s">
        <v>1067</v>
      </c>
    </row>
    <row r="203" spans="1:18" ht="12.75">
      <c r="A203" s="15">
        <v>35</v>
      </c>
      <c r="B203" s="15" t="s">
        <v>1261</v>
      </c>
      <c r="C203" s="15" t="s">
        <v>1262</v>
      </c>
      <c r="D203" s="15" t="s">
        <v>949</v>
      </c>
      <c r="E203" s="15" t="s">
        <v>1255</v>
      </c>
      <c r="F203" s="15" t="s">
        <v>1252</v>
      </c>
      <c r="G203" s="15" t="s">
        <v>1188</v>
      </c>
      <c r="H203" s="16">
        <v>1375965.8</v>
      </c>
      <c r="I203" s="16">
        <v>177605.8</v>
      </c>
      <c r="J203" s="16"/>
      <c r="K203" s="15" t="s">
        <v>668</v>
      </c>
      <c r="L203" s="15"/>
      <c r="M203" s="15"/>
      <c r="N203" s="110"/>
      <c r="O203" s="65"/>
      <c r="P203" s="15" t="s">
        <v>668</v>
      </c>
      <c r="Q203" s="15"/>
      <c r="R203" s="15" t="s">
        <v>1067</v>
      </c>
    </row>
    <row r="204" spans="1:18" ht="13.5">
      <c r="A204" s="19" t="s">
        <v>923</v>
      </c>
      <c r="B204" s="20">
        <f>COUNTA(B159:B203)</f>
        <v>35</v>
      </c>
      <c r="C204" s="20">
        <f>COUNTA(C159:C203)</f>
        <v>45</v>
      </c>
      <c r="D204" s="19"/>
      <c r="E204" s="19"/>
      <c r="F204" s="19"/>
      <c r="G204" s="19"/>
      <c r="H204" s="21"/>
      <c r="I204" s="21"/>
      <c r="J204" s="21"/>
      <c r="K204" s="20">
        <f>COUNTA(K159:K203)</f>
        <v>35</v>
      </c>
      <c r="L204" s="20">
        <f>COUNTA(L159:L203)</f>
        <v>29</v>
      </c>
      <c r="M204" s="20">
        <f>COUNTA(M159:M203)</f>
        <v>29</v>
      </c>
      <c r="N204" s="20">
        <f>COUNTA(M159:M203)-COUNTA(L159:L203)</f>
        <v>0</v>
      </c>
      <c r="O204" s="20">
        <f>COUNTA(O159:O203)</f>
        <v>0</v>
      </c>
      <c r="P204" s="20">
        <f>COUNTA(P159:P203)</f>
        <v>16</v>
      </c>
      <c r="Q204" s="20">
        <f>COUNTA(Q159:Q203)</f>
        <v>0</v>
      </c>
      <c r="R204" s="19"/>
    </row>
    <row r="205" spans="1:18" ht="12.75">
      <c r="A205" s="339" t="s">
        <v>1263</v>
      </c>
      <c r="B205" s="340"/>
      <c r="C205" s="341"/>
      <c r="D205" s="19"/>
      <c r="E205" s="93"/>
      <c r="F205" s="93"/>
      <c r="G205" s="93"/>
      <c r="H205" s="21"/>
      <c r="I205" s="21"/>
      <c r="J205" s="21"/>
      <c r="K205" s="93"/>
      <c r="L205" s="19"/>
      <c r="M205" s="19"/>
      <c r="N205" s="110"/>
      <c r="O205" s="19"/>
      <c r="P205" s="19"/>
      <c r="Q205" s="19"/>
      <c r="R205" s="19"/>
    </row>
    <row r="206" spans="1:18" ht="12.75">
      <c r="A206" s="15">
        <v>1</v>
      </c>
      <c r="B206" s="15" t="s">
        <v>1264</v>
      </c>
      <c r="C206" s="15" t="s">
        <v>1265</v>
      </c>
      <c r="D206" s="15" t="s">
        <v>949</v>
      </c>
      <c r="E206" s="15" t="s">
        <v>1266</v>
      </c>
      <c r="F206" s="15" t="s">
        <v>1267</v>
      </c>
      <c r="G206" s="15" t="s">
        <v>714</v>
      </c>
      <c r="H206" s="16">
        <v>1378055.822</v>
      </c>
      <c r="I206" s="16">
        <v>785677.541</v>
      </c>
      <c r="J206" s="16">
        <v>724.268</v>
      </c>
      <c r="K206" s="15" t="s">
        <v>668</v>
      </c>
      <c r="L206" s="15" t="s">
        <v>668</v>
      </c>
      <c r="M206" s="15" t="s">
        <v>668</v>
      </c>
      <c r="N206" s="15"/>
      <c r="O206" s="15"/>
      <c r="P206" s="15"/>
      <c r="Q206" s="15"/>
      <c r="R206" s="15" t="s">
        <v>707</v>
      </c>
    </row>
    <row r="207" spans="1:18" ht="12.75">
      <c r="A207" s="15">
        <v>2</v>
      </c>
      <c r="B207" s="15" t="s">
        <v>1268</v>
      </c>
      <c r="C207" s="15" t="s">
        <v>1269</v>
      </c>
      <c r="D207" s="15" t="s">
        <v>895</v>
      </c>
      <c r="E207" s="15" t="s">
        <v>1270</v>
      </c>
      <c r="F207" s="15" t="s">
        <v>1267</v>
      </c>
      <c r="G207" s="15" t="s">
        <v>714</v>
      </c>
      <c r="H207" s="16">
        <v>1387001.404</v>
      </c>
      <c r="I207" s="16">
        <v>800634.959</v>
      </c>
      <c r="J207" s="16">
        <v>493.57</v>
      </c>
      <c r="K207" s="15" t="s">
        <v>668</v>
      </c>
      <c r="L207" s="15" t="s">
        <v>668</v>
      </c>
      <c r="M207" s="15" t="s">
        <v>668</v>
      </c>
      <c r="N207" s="15"/>
      <c r="O207" s="15"/>
      <c r="P207" s="15"/>
      <c r="Q207" s="15"/>
      <c r="R207" s="15" t="s">
        <v>707</v>
      </c>
    </row>
    <row r="208" spans="1:18" ht="12.75">
      <c r="A208" s="15">
        <v>3</v>
      </c>
      <c r="B208" s="15" t="s">
        <v>1271</v>
      </c>
      <c r="C208" s="15" t="s">
        <v>1272</v>
      </c>
      <c r="D208" s="15" t="s">
        <v>1080</v>
      </c>
      <c r="E208" s="15" t="s">
        <v>1273</v>
      </c>
      <c r="F208" s="15" t="s">
        <v>1274</v>
      </c>
      <c r="G208" s="15" t="s">
        <v>714</v>
      </c>
      <c r="H208" s="16">
        <v>1391920.479</v>
      </c>
      <c r="I208" s="16">
        <v>807546.374</v>
      </c>
      <c r="J208" s="16">
        <v>404.085</v>
      </c>
      <c r="K208" s="15" t="s">
        <v>668</v>
      </c>
      <c r="L208" s="15" t="s">
        <v>668</v>
      </c>
      <c r="M208" s="15" t="s">
        <v>668</v>
      </c>
      <c r="N208" s="15"/>
      <c r="O208" s="15"/>
      <c r="P208" s="15"/>
      <c r="Q208" s="15"/>
      <c r="R208" s="15" t="s">
        <v>707</v>
      </c>
    </row>
    <row r="209" spans="1:18" ht="25.5">
      <c r="A209" s="314">
        <v>4</v>
      </c>
      <c r="B209" s="314" t="s">
        <v>1275</v>
      </c>
      <c r="C209" s="15" t="s">
        <v>1276</v>
      </c>
      <c r="D209" s="15" t="s">
        <v>895</v>
      </c>
      <c r="E209" s="15" t="s">
        <v>1241</v>
      </c>
      <c r="F209" s="15" t="s">
        <v>624</v>
      </c>
      <c r="G209" s="15" t="s">
        <v>765</v>
      </c>
      <c r="H209" s="16">
        <v>1396121.791</v>
      </c>
      <c r="I209" s="16">
        <v>818128.362</v>
      </c>
      <c r="J209" s="16">
        <v>306.692</v>
      </c>
      <c r="K209" s="314" t="s">
        <v>668</v>
      </c>
      <c r="L209" s="15" t="s">
        <v>668</v>
      </c>
      <c r="M209" s="15" t="s">
        <v>668</v>
      </c>
      <c r="N209" s="15"/>
      <c r="O209" s="15"/>
      <c r="P209" s="15"/>
      <c r="Q209" s="15"/>
      <c r="R209" s="15" t="s">
        <v>707</v>
      </c>
    </row>
    <row r="210" spans="1:18" ht="25.5">
      <c r="A210" s="325"/>
      <c r="B210" s="325"/>
      <c r="C210" s="15" t="s">
        <v>1277</v>
      </c>
      <c r="D210" s="15" t="s">
        <v>895</v>
      </c>
      <c r="E210" s="15" t="s">
        <v>1241</v>
      </c>
      <c r="F210" s="15" t="s">
        <v>624</v>
      </c>
      <c r="G210" s="15" t="s">
        <v>765</v>
      </c>
      <c r="H210" s="18">
        <v>1396120.29948999</v>
      </c>
      <c r="I210" s="18">
        <v>818115.544301999</v>
      </c>
      <c r="J210" s="16">
        <v>304.303</v>
      </c>
      <c r="K210" s="325"/>
      <c r="L210" s="15" t="s">
        <v>668</v>
      </c>
      <c r="M210" s="15" t="s">
        <v>668</v>
      </c>
      <c r="N210" s="15"/>
      <c r="O210" s="15"/>
      <c r="P210" s="15"/>
      <c r="Q210" s="15"/>
      <c r="R210" s="15" t="s">
        <v>707</v>
      </c>
    </row>
    <row r="211" spans="1:18" ht="12.75">
      <c r="A211" s="325"/>
      <c r="B211" s="325"/>
      <c r="C211" s="15" t="s">
        <v>1278</v>
      </c>
      <c r="D211" s="15" t="s">
        <v>949</v>
      </c>
      <c r="E211" s="15" t="s">
        <v>1279</v>
      </c>
      <c r="F211" s="15" t="s">
        <v>1274</v>
      </c>
      <c r="G211" s="15" t="s">
        <v>714</v>
      </c>
      <c r="H211" s="16">
        <v>1396087.806</v>
      </c>
      <c r="I211" s="16">
        <v>817908.446</v>
      </c>
      <c r="J211" s="16">
        <v>303.044</v>
      </c>
      <c r="K211" s="325"/>
      <c r="L211" s="15" t="s">
        <v>668</v>
      </c>
      <c r="M211" s="15" t="s">
        <v>668</v>
      </c>
      <c r="N211" s="15"/>
      <c r="O211" s="15"/>
      <c r="P211" s="15"/>
      <c r="Q211" s="15"/>
      <c r="R211" s="15" t="s">
        <v>707</v>
      </c>
    </row>
    <row r="212" spans="1:18" ht="12.75">
      <c r="A212" s="315"/>
      <c r="B212" s="315"/>
      <c r="C212" s="15" t="s">
        <v>1280</v>
      </c>
      <c r="D212" s="15" t="s">
        <v>949</v>
      </c>
      <c r="E212" s="15" t="s">
        <v>1279</v>
      </c>
      <c r="F212" s="15" t="s">
        <v>1274</v>
      </c>
      <c r="G212" s="15" t="s">
        <v>714</v>
      </c>
      <c r="H212" s="16">
        <v>1396055.818</v>
      </c>
      <c r="I212" s="16">
        <v>817899.449</v>
      </c>
      <c r="J212" s="16">
        <v>305.158</v>
      </c>
      <c r="K212" s="315"/>
      <c r="L212" s="15" t="s">
        <v>668</v>
      </c>
      <c r="M212" s="15" t="s">
        <v>668</v>
      </c>
      <c r="N212" s="15"/>
      <c r="O212" s="15"/>
      <c r="P212" s="15"/>
      <c r="Q212" s="15"/>
      <c r="R212" s="15" t="s">
        <v>707</v>
      </c>
    </row>
    <row r="213" spans="1:18" ht="12.75">
      <c r="A213" s="314">
        <v>4</v>
      </c>
      <c r="B213" s="314" t="s">
        <v>1275</v>
      </c>
      <c r="C213" s="15" t="s">
        <v>1281</v>
      </c>
      <c r="D213" s="15" t="s">
        <v>949</v>
      </c>
      <c r="E213" s="15" t="s">
        <v>1279</v>
      </c>
      <c r="F213" s="15" t="s">
        <v>1274</v>
      </c>
      <c r="G213" s="15" t="s">
        <v>714</v>
      </c>
      <c r="H213" s="16">
        <v>1396053.819</v>
      </c>
      <c r="I213" s="16">
        <v>817869.461</v>
      </c>
      <c r="J213" s="16">
        <v>307.454</v>
      </c>
      <c r="K213" s="314" t="s">
        <v>668</v>
      </c>
      <c r="L213" s="15" t="s">
        <v>668</v>
      </c>
      <c r="M213" s="15" t="s">
        <v>668</v>
      </c>
      <c r="N213" s="15"/>
      <c r="O213" s="15"/>
      <c r="P213" s="15"/>
      <c r="Q213" s="15"/>
      <c r="R213" s="15" t="s">
        <v>707</v>
      </c>
    </row>
    <row r="214" spans="1:18" ht="25.5">
      <c r="A214" s="315"/>
      <c r="B214" s="315"/>
      <c r="C214" s="15" t="s">
        <v>1282</v>
      </c>
      <c r="D214" s="15" t="s">
        <v>892</v>
      </c>
      <c r="E214" s="15" t="s">
        <v>1241</v>
      </c>
      <c r="F214" s="15" t="s">
        <v>624</v>
      </c>
      <c r="G214" s="15" t="s">
        <v>765</v>
      </c>
      <c r="H214" s="18">
        <v>1396117.01881</v>
      </c>
      <c r="I214" s="18">
        <v>818100.969600999</v>
      </c>
      <c r="J214" s="16">
        <v>318.874</v>
      </c>
      <c r="K214" s="315"/>
      <c r="L214" s="15" t="s">
        <v>668</v>
      </c>
      <c r="M214" s="15" t="s">
        <v>668</v>
      </c>
      <c r="N214" s="15"/>
      <c r="O214" s="15"/>
      <c r="P214" s="15"/>
      <c r="Q214" s="15"/>
      <c r="R214" s="15" t="s">
        <v>707</v>
      </c>
    </row>
    <row r="215" spans="1:18" ht="12.75">
      <c r="A215" s="15">
        <v>5</v>
      </c>
      <c r="B215" s="15" t="s">
        <v>1283</v>
      </c>
      <c r="C215" s="15" t="s">
        <v>1283</v>
      </c>
      <c r="D215" s="15" t="s">
        <v>892</v>
      </c>
      <c r="E215" s="15"/>
      <c r="F215" s="15" t="s">
        <v>1274</v>
      </c>
      <c r="G215" s="15" t="s">
        <v>714</v>
      </c>
      <c r="H215" s="16">
        <v>1393916.9</v>
      </c>
      <c r="I215" s="16">
        <v>809412.5</v>
      </c>
      <c r="J215" s="16"/>
      <c r="K215" s="15" t="s">
        <v>668</v>
      </c>
      <c r="L215" s="15"/>
      <c r="M215" s="15"/>
      <c r="N215" s="15"/>
      <c r="O215" s="15"/>
      <c r="P215" s="15" t="s">
        <v>668</v>
      </c>
      <c r="Q215" s="15"/>
      <c r="R215" s="15" t="s">
        <v>1067</v>
      </c>
    </row>
    <row r="216" spans="1:18" ht="12.75">
      <c r="A216" s="15">
        <v>6</v>
      </c>
      <c r="B216" s="15" t="s">
        <v>1284</v>
      </c>
      <c r="C216" s="15" t="s">
        <v>1285</v>
      </c>
      <c r="D216" s="15" t="s">
        <v>949</v>
      </c>
      <c r="E216" s="15"/>
      <c r="F216" s="15" t="s">
        <v>1274</v>
      </c>
      <c r="G216" s="15" t="s">
        <v>714</v>
      </c>
      <c r="H216" s="16">
        <v>1393714.82</v>
      </c>
      <c r="I216" s="16">
        <v>809494.68</v>
      </c>
      <c r="J216" s="16"/>
      <c r="K216" s="15" t="s">
        <v>668</v>
      </c>
      <c r="L216" s="15"/>
      <c r="M216" s="15"/>
      <c r="N216" s="15"/>
      <c r="O216" s="15"/>
      <c r="P216" s="15" t="s">
        <v>668</v>
      </c>
      <c r="Q216" s="15"/>
      <c r="R216" s="15" t="s">
        <v>1067</v>
      </c>
    </row>
    <row r="217" spans="1:18" ht="12.75">
      <c r="A217" s="15">
        <v>7</v>
      </c>
      <c r="B217" s="15" t="s">
        <v>1286</v>
      </c>
      <c r="C217" s="15" t="s">
        <v>1287</v>
      </c>
      <c r="D217" s="15" t="s">
        <v>949</v>
      </c>
      <c r="E217" s="15"/>
      <c r="F217" s="15" t="s">
        <v>1274</v>
      </c>
      <c r="G217" s="15" t="s">
        <v>714</v>
      </c>
      <c r="H217" s="16">
        <v>1393506.38</v>
      </c>
      <c r="I217" s="16">
        <v>809633.65</v>
      </c>
      <c r="J217" s="16"/>
      <c r="K217" s="15" t="s">
        <v>668</v>
      </c>
      <c r="L217" s="15"/>
      <c r="M217" s="15"/>
      <c r="N217" s="15"/>
      <c r="O217" s="15"/>
      <c r="P217" s="15" t="s">
        <v>668</v>
      </c>
      <c r="Q217" s="15"/>
      <c r="R217" s="15" t="s">
        <v>1067</v>
      </c>
    </row>
    <row r="218" spans="1:18" ht="12.75">
      <c r="A218" s="15">
        <v>8</v>
      </c>
      <c r="B218" s="15" t="s">
        <v>1288</v>
      </c>
      <c r="C218" s="15" t="s">
        <v>1289</v>
      </c>
      <c r="D218" s="15" t="s">
        <v>895</v>
      </c>
      <c r="E218" s="15"/>
      <c r="F218" s="15" t="s">
        <v>1274</v>
      </c>
      <c r="G218" s="15" t="s">
        <v>714</v>
      </c>
      <c r="H218" s="16">
        <v>1393304.26</v>
      </c>
      <c r="I218" s="16">
        <v>809671.55</v>
      </c>
      <c r="J218" s="16"/>
      <c r="K218" s="15" t="s">
        <v>668</v>
      </c>
      <c r="L218" s="15"/>
      <c r="M218" s="15"/>
      <c r="N218" s="15"/>
      <c r="O218" s="15"/>
      <c r="P218" s="15" t="s">
        <v>668</v>
      </c>
      <c r="Q218" s="15"/>
      <c r="R218" s="15" t="s">
        <v>1067</v>
      </c>
    </row>
    <row r="219" spans="1:18" ht="12.75">
      <c r="A219" s="15">
        <v>9</v>
      </c>
      <c r="B219" s="15" t="s">
        <v>1290</v>
      </c>
      <c r="C219" s="15" t="s">
        <v>1291</v>
      </c>
      <c r="D219" s="15" t="s">
        <v>895</v>
      </c>
      <c r="E219" s="15"/>
      <c r="F219" s="15" t="s">
        <v>1274</v>
      </c>
      <c r="G219" s="15" t="s">
        <v>714</v>
      </c>
      <c r="H219" s="16">
        <v>1393165.29</v>
      </c>
      <c r="I219" s="16">
        <v>809734.71</v>
      </c>
      <c r="J219" s="16"/>
      <c r="K219" s="15" t="s">
        <v>668</v>
      </c>
      <c r="L219" s="15"/>
      <c r="M219" s="15"/>
      <c r="N219" s="15"/>
      <c r="O219" s="15"/>
      <c r="P219" s="15" t="s">
        <v>668</v>
      </c>
      <c r="Q219" s="15"/>
      <c r="R219" s="15" t="s">
        <v>1067</v>
      </c>
    </row>
    <row r="220" spans="1:18" ht="13.5">
      <c r="A220" s="19" t="s">
        <v>923</v>
      </c>
      <c r="B220" s="20">
        <f>COUNTA(B206:B219)</f>
        <v>10</v>
      </c>
      <c r="C220" s="20">
        <f>COUNTA(C206:C219)</f>
        <v>14</v>
      </c>
      <c r="D220" s="19"/>
      <c r="E220" s="19"/>
      <c r="F220" s="19"/>
      <c r="G220" s="19"/>
      <c r="H220" s="21"/>
      <c r="I220" s="21"/>
      <c r="J220" s="21"/>
      <c r="K220" s="20">
        <f>COUNTA(K206:K219)</f>
        <v>10</v>
      </c>
      <c r="L220" s="20">
        <f>COUNTA(L206:L219)</f>
        <v>9</v>
      </c>
      <c r="M220" s="20">
        <f>COUNTA(M206:M219)</f>
        <v>9</v>
      </c>
      <c r="N220" s="20">
        <f>COUNTA(M206:M219)-COUNTA(L206:L219)</f>
        <v>0</v>
      </c>
      <c r="O220" s="20">
        <f>COUNTA(O206:O219)</f>
        <v>0</v>
      </c>
      <c r="P220" s="20">
        <f>COUNTA(P206:P219)</f>
        <v>5</v>
      </c>
      <c r="Q220" s="20">
        <f>COUNTA(Q206:Q219)</f>
        <v>0</v>
      </c>
      <c r="R220" s="19"/>
    </row>
    <row r="221" spans="1:18" ht="12.75">
      <c r="A221" s="339" t="s">
        <v>1292</v>
      </c>
      <c r="B221" s="340"/>
      <c r="C221" s="340"/>
      <c r="D221" s="341"/>
      <c r="E221" s="93"/>
      <c r="F221" s="93"/>
      <c r="G221" s="93"/>
      <c r="H221" s="21"/>
      <c r="I221" s="21"/>
      <c r="J221" s="21"/>
      <c r="K221" s="93"/>
      <c r="L221" s="19"/>
      <c r="M221" s="19"/>
      <c r="N221" s="110"/>
      <c r="O221" s="19"/>
      <c r="P221" s="19"/>
      <c r="Q221" s="19"/>
      <c r="R221" s="19"/>
    </row>
    <row r="222" spans="1:18" ht="12.75">
      <c r="A222" s="313">
        <v>1</v>
      </c>
      <c r="B222" s="313" t="s">
        <v>1293</v>
      </c>
      <c r="C222" s="15" t="s">
        <v>1294</v>
      </c>
      <c r="D222" s="15" t="s">
        <v>892</v>
      </c>
      <c r="E222" s="15" t="s">
        <v>1295</v>
      </c>
      <c r="F222" s="15" t="s">
        <v>1296</v>
      </c>
      <c r="G222" s="15" t="s">
        <v>714</v>
      </c>
      <c r="H222" s="16">
        <v>1363222.594</v>
      </c>
      <c r="I222" s="16">
        <v>822090.608</v>
      </c>
      <c r="J222" s="16">
        <v>426.311</v>
      </c>
      <c r="K222" s="313" t="s">
        <v>668</v>
      </c>
      <c r="L222" s="15" t="s">
        <v>668</v>
      </c>
      <c r="M222" s="15" t="s">
        <v>668</v>
      </c>
      <c r="N222" s="110"/>
      <c r="O222" s="15"/>
      <c r="P222" s="15"/>
      <c r="Q222" s="15"/>
      <c r="R222" s="15" t="s">
        <v>707</v>
      </c>
    </row>
    <row r="223" spans="1:18" ht="12.75">
      <c r="A223" s="313"/>
      <c r="B223" s="313"/>
      <c r="C223" s="15" t="s">
        <v>1297</v>
      </c>
      <c r="D223" s="15" t="s">
        <v>867</v>
      </c>
      <c r="E223" s="15" t="s">
        <v>1295</v>
      </c>
      <c r="F223" s="15" t="s">
        <v>1296</v>
      </c>
      <c r="G223" s="15" t="s">
        <v>714</v>
      </c>
      <c r="H223" s="16">
        <v>1362944.703</v>
      </c>
      <c r="I223" s="16">
        <v>821646.782</v>
      </c>
      <c r="J223" s="16">
        <v>430.531</v>
      </c>
      <c r="K223" s="313"/>
      <c r="L223" s="15" t="s">
        <v>668</v>
      </c>
      <c r="M223" s="15" t="s">
        <v>668</v>
      </c>
      <c r="N223" s="110"/>
      <c r="O223" s="15"/>
      <c r="P223" s="15"/>
      <c r="Q223" s="15"/>
      <c r="R223" s="15" t="s">
        <v>707</v>
      </c>
    </row>
    <row r="224" spans="1:18" ht="12.75">
      <c r="A224" s="15">
        <v>2</v>
      </c>
      <c r="B224" s="15" t="s">
        <v>1298</v>
      </c>
      <c r="C224" s="15" t="s">
        <v>1298</v>
      </c>
      <c r="D224" s="15" t="s">
        <v>895</v>
      </c>
      <c r="E224" s="15" t="s">
        <v>1299</v>
      </c>
      <c r="F224" s="15" t="s">
        <v>1300</v>
      </c>
      <c r="G224" s="15" t="s">
        <v>714</v>
      </c>
      <c r="H224" s="16">
        <v>1345830.374</v>
      </c>
      <c r="I224" s="16">
        <v>813281.132</v>
      </c>
      <c r="J224" s="16">
        <v>818.956</v>
      </c>
      <c r="K224" s="15" t="s">
        <v>668</v>
      </c>
      <c r="L224" s="15" t="s">
        <v>668</v>
      </c>
      <c r="M224" s="15" t="s">
        <v>668</v>
      </c>
      <c r="N224" s="110"/>
      <c r="O224" s="15"/>
      <c r="P224" s="15"/>
      <c r="Q224" s="15"/>
      <c r="R224" s="15" t="s">
        <v>707</v>
      </c>
    </row>
    <row r="225" spans="1:18" ht="12.75">
      <c r="A225" s="15">
        <v>3</v>
      </c>
      <c r="B225" s="15" t="s">
        <v>1301</v>
      </c>
      <c r="C225" s="15" t="s">
        <v>1301</v>
      </c>
      <c r="D225" s="15" t="s">
        <v>895</v>
      </c>
      <c r="E225" s="15" t="s">
        <v>1299</v>
      </c>
      <c r="F225" s="15" t="s">
        <v>1300</v>
      </c>
      <c r="G225" s="15" t="s">
        <v>714</v>
      </c>
      <c r="H225" s="16">
        <v>1342435.655</v>
      </c>
      <c r="I225" s="16">
        <v>806870.659</v>
      </c>
      <c r="J225" s="16">
        <v>803.696</v>
      </c>
      <c r="K225" s="15" t="s">
        <v>668</v>
      </c>
      <c r="L225" s="15" t="s">
        <v>668</v>
      </c>
      <c r="M225" s="15" t="s">
        <v>668</v>
      </c>
      <c r="N225" s="110"/>
      <c r="O225" s="15"/>
      <c r="P225" s="15"/>
      <c r="Q225" s="15"/>
      <c r="R225" s="15" t="s">
        <v>707</v>
      </c>
    </row>
    <row r="226" spans="1:18" ht="12.75">
      <c r="A226" s="15">
        <v>4</v>
      </c>
      <c r="B226" s="15" t="s">
        <v>1302</v>
      </c>
      <c r="C226" s="15" t="s">
        <v>1302</v>
      </c>
      <c r="D226" s="15" t="s">
        <v>895</v>
      </c>
      <c r="E226" s="15" t="s">
        <v>1303</v>
      </c>
      <c r="F226" s="15" t="s">
        <v>1300</v>
      </c>
      <c r="G226" s="15" t="s">
        <v>714</v>
      </c>
      <c r="H226" s="16">
        <v>1337190.661</v>
      </c>
      <c r="I226" s="16">
        <v>803061.168</v>
      </c>
      <c r="J226" s="16">
        <v>830.466</v>
      </c>
      <c r="K226" s="15" t="s">
        <v>668</v>
      </c>
      <c r="L226" s="15" t="s">
        <v>668</v>
      </c>
      <c r="M226" s="15" t="s">
        <v>668</v>
      </c>
      <c r="N226" s="110"/>
      <c r="O226" s="15"/>
      <c r="P226" s="15"/>
      <c r="Q226" s="15"/>
      <c r="R226" s="15" t="s">
        <v>707</v>
      </c>
    </row>
    <row r="227" spans="1:18" ht="12.75">
      <c r="A227" s="15">
        <v>5</v>
      </c>
      <c r="B227" s="15" t="s">
        <v>1304</v>
      </c>
      <c r="C227" s="15" t="s">
        <v>1304</v>
      </c>
      <c r="D227" s="15" t="s">
        <v>895</v>
      </c>
      <c r="E227" s="15" t="s">
        <v>625</v>
      </c>
      <c r="F227" s="15" t="s">
        <v>1305</v>
      </c>
      <c r="G227" s="15" t="s">
        <v>714</v>
      </c>
      <c r="H227" s="16">
        <v>1327683.382</v>
      </c>
      <c r="I227" s="16">
        <v>794009.862</v>
      </c>
      <c r="J227" s="16">
        <v>664.325</v>
      </c>
      <c r="K227" s="15" t="s">
        <v>668</v>
      </c>
      <c r="L227" s="15" t="s">
        <v>668</v>
      </c>
      <c r="M227" s="15" t="s">
        <v>668</v>
      </c>
      <c r="N227" s="110"/>
      <c r="O227" s="15"/>
      <c r="P227" s="15"/>
      <c r="Q227" s="15"/>
      <c r="R227" s="15" t="s">
        <v>707</v>
      </c>
    </row>
    <row r="228" spans="1:18" ht="12.75">
      <c r="A228" s="313">
        <v>6</v>
      </c>
      <c r="B228" s="313" t="s">
        <v>1306</v>
      </c>
      <c r="C228" s="15" t="s">
        <v>1307</v>
      </c>
      <c r="D228" s="15" t="s">
        <v>895</v>
      </c>
      <c r="E228" s="15" t="s">
        <v>625</v>
      </c>
      <c r="F228" s="15" t="s">
        <v>1305</v>
      </c>
      <c r="G228" s="15" t="s">
        <v>714</v>
      </c>
      <c r="H228" s="16">
        <v>1328428.929</v>
      </c>
      <c r="I228" s="16">
        <v>792600.315</v>
      </c>
      <c r="J228" s="16">
        <v>599.715</v>
      </c>
      <c r="K228" s="313" t="s">
        <v>668</v>
      </c>
      <c r="L228" s="15" t="s">
        <v>668</v>
      </c>
      <c r="M228" s="15" t="s">
        <v>668</v>
      </c>
      <c r="N228" s="110"/>
      <c r="O228" s="15"/>
      <c r="P228" s="15"/>
      <c r="Q228" s="15"/>
      <c r="R228" s="15" t="s">
        <v>707</v>
      </c>
    </row>
    <row r="229" spans="1:18" ht="12.75">
      <c r="A229" s="313"/>
      <c r="B229" s="313"/>
      <c r="C229" s="15" t="s">
        <v>1308</v>
      </c>
      <c r="D229" s="15" t="s">
        <v>895</v>
      </c>
      <c r="E229" s="15" t="s">
        <v>625</v>
      </c>
      <c r="F229" s="15" t="s">
        <v>1305</v>
      </c>
      <c r="G229" s="15" t="s">
        <v>714</v>
      </c>
      <c r="H229" s="16">
        <v>1328442.923</v>
      </c>
      <c r="I229" s="16">
        <v>792585.321</v>
      </c>
      <c r="J229" s="16">
        <v>598.126</v>
      </c>
      <c r="K229" s="313"/>
      <c r="L229" s="15" t="s">
        <v>668</v>
      </c>
      <c r="M229" s="15" t="s">
        <v>668</v>
      </c>
      <c r="N229" s="110"/>
      <c r="O229" s="15"/>
      <c r="P229" s="15"/>
      <c r="Q229" s="15"/>
      <c r="R229" s="15" t="s">
        <v>707</v>
      </c>
    </row>
    <row r="230" spans="1:18" ht="12.75">
      <c r="A230" s="313"/>
      <c r="B230" s="313"/>
      <c r="C230" s="15" t="s">
        <v>1309</v>
      </c>
      <c r="D230" s="15" t="s">
        <v>895</v>
      </c>
      <c r="E230" s="15" t="s">
        <v>625</v>
      </c>
      <c r="F230" s="15" t="s">
        <v>1305</v>
      </c>
      <c r="G230" s="15" t="s">
        <v>714</v>
      </c>
      <c r="H230" s="16">
        <v>1328457.917</v>
      </c>
      <c r="I230" s="16">
        <v>792571.327</v>
      </c>
      <c r="J230" s="16">
        <v>596.33</v>
      </c>
      <c r="K230" s="313"/>
      <c r="L230" s="15" t="s">
        <v>668</v>
      </c>
      <c r="M230" s="15" t="s">
        <v>668</v>
      </c>
      <c r="N230" s="110"/>
      <c r="O230" s="15"/>
      <c r="P230" s="15"/>
      <c r="Q230" s="15"/>
      <c r="R230" s="15" t="s">
        <v>707</v>
      </c>
    </row>
    <row r="231" spans="1:18" ht="12.75">
      <c r="A231" s="313"/>
      <c r="B231" s="313"/>
      <c r="C231" s="15" t="s">
        <v>1310</v>
      </c>
      <c r="D231" s="15" t="s">
        <v>892</v>
      </c>
      <c r="E231" s="15" t="s">
        <v>625</v>
      </c>
      <c r="F231" s="15" t="s">
        <v>1305</v>
      </c>
      <c r="G231" s="15" t="s">
        <v>714</v>
      </c>
      <c r="H231" s="16">
        <v>1328505.898</v>
      </c>
      <c r="I231" s="16">
        <v>792539.339</v>
      </c>
      <c r="J231" s="16">
        <v>595.1</v>
      </c>
      <c r="K231" s="313"/>
      <c r="L231" s="15" t="s">
        <v>668</v>
      </c>
      <c r="M231" s="15" t="s">
        <v>668</v>
      </c>
      <c r="N231" s="110"/>
      <c r="O231" s="15"/>
      <c r="P231" s="15"/>
      <c r="Q231" s="15"/>
      <c r="R231" s="15" t="s">
        <v>707</v>
      </c>
    </row>
    <row r="232" spans="1:18" ht="12.75">
      <c r="A232" s="313"/>
      <c r="B232" s="313"/>
      <c r="C232" s="15" t="s">
        <v>1311</v>
      </c>
      <c r="D232" s="15" t="s">
        <v>895</v>
      </c>
      <c r="E232" s="15" t="s">
        <v>626</v>
      </c>
      <c r="F232" s="15" t="s">
        <v>1305</v>
      </c>
      <c r="G232" s="15" t="s">
        <v>714</v>
      </c>
      <c r="H232" s="16">
        <v>1328413.933</v>
      </c>
      <c r="I232" s="16">
        <v>792473.366</v>
      </c>
      <c r="J232" s="16">
        <v>593.212</v>
      </c>
      <c r="K232" s="313"/>
      <c r="L232" s="15" t="s">
        <v>668</v>
      </c>
      <c r="M232" s="15" t="s">
        <v>668</v>
      </c>
      <c r="N232" s="110"/>
      <c r="O232" s="15"/>
      <c r="P232" s="15"/>
      <c r="Q232" s="15"/>
      <c r="R232" s="15" t="s">
        <v>707</v>
      </c>
    </row>
    <row r="233" spans="1:18" ht="12.75">
      <c r="A233" s="313"/>
      <c r="B233" s="313"/>
      <c r="C233" s="15" t="s">
        <v>1312</v>
      </c>
      <c r="D233" s="15" t="s">
        <v>895</v>
      </c>
      <c r="E233" s="15" t="s">
        <v>626</v>
      </c>
      <c r="F233" s="15" t="s">
        <v>1305</v>
      </c>
      <c r="G233" s="15" t="s">
        <v>714</v>
      </c>
      <c r="H233" s="16">
        <v>1328426.928</v>
      </c>
      <c r="I233" s="16">
        <v>792458.372</v>
      </c>
      <c r="J233" s="16">
        <v>593.682</v>
      </c>
      <c r="K233" s="313"/>
      <c r="L233" s="15" t="s">
        <v>668</v>
      </c>
      <c r="M233" s="15" t="s">
        <v>668</v>
      </c>
      <c r="N233" s="110"/>
      <c r="O233" s="15"/>
      <c r="P233" s="15"/>
      <c r="Q233" s="15"/>
      <c r="R233" s="15" t="s">
        <v>707</v>
      </c>
    </row>
    <row r="234" spans="1:18" ht="12.75">
      <c r="A234" s="313"/>
      <c r="B234" s="313"/>
      <c r="C234" s="15" t="s">
        <v>1313</v>
      </c>
      <c r="D234" s="15" t="s">
        <v>895</v>
      </c>
      <c r="E234" s="15" t="s">
        <v>626</v>
      </c>
      <c r="F234" s="15" t="s">
        <v>1305</v>
      </c>
      <c r="G234" s="15" t="s">
        <v>714</v>
      </c>
      <c r="H234" s="16">
        <v>1328408.935</v>
      </c>
      <c r="I234" s="16">
        <v>792449.375</v>
      </c>
      <c r="J234" s="16">
        <v>594.253</v>
      </c>
      <c r="K234" s="313"/>
      <c r="L234" s="15" t="s">
        <v>668</v>
      </c>
      <c r="M234" s="15" t="s">
        <v>668</v>
      </c>
      <c r="N234" s="110"/>
      <c r="O234" s="15"/>
      <c r="P234" s="15"/>
      <c r="Q234" s="15"/>
      <c r="R234" s="15" t="s">
        <v>707</v>
      </c>
    </row>
    <row r="235" spans="1:18" ht="12.75">
      <c r="A235" s="15">
        <v>7</v>
      </c>
      <c r="B235" s="15" t="s">
        <v>1314</v>
      </c>
      <c r="C235" s="15" t="s">
        <v>1315</v>
      </c>
      <c r="D235" s="15" t="s">
        <v>895</v>
      </c>
      <c r="E235" s="15" t="s">
        <v>627</v>
      </c>
      <c r="F235" s="15" t="s">
        <v>1305</v>
      </c>
      <c r="G235" s="15" t="s">
        <v>714</v>
      </c>
      <c r="H235" s="16">
        <v>1328536.32</v>
      </c>
      <c r="I235" s="16">
        <v>791642.47</v>
      </c>
      <c r="J235" s="16">
        <v>614.505</v>
      </c>
      <c r="K235" s="15" t="s">
        <v>668</v>
      </c>
      <c r="L235" s="15" t="s">
        <v>668</v>
      </c>
      <c r="M235" s="15" t="s">
        <v>668</v>
      </c>
      <c r="N235" s="110"/>
      <c r="O235" s="15"/>
      <c r="P235" s="15"/>
      <c r="Q235" s="15"/>
      <c r="R235" s="15" t="s">
        <v>707</v>
      </c>
    </row>
    <row r="236" spans="1:18" ht="12.75">
      <c r="A236" s="313">
        <v>8</v>
      </c>
      <c r="B236" s="313" t="s">
        <v>1316</v>
      </c>
      <c r="C236" s="15" t="s">
        <v>1317</v>
      </c>
      <c r="D236" s="15" t="s">
        <v>895</v>
      </c>
      <c r="E236" s="15" t="s">
        <v>1318</v>
      </c>
      <c r="F236" s="15" t="s">
        <v>1305</v>
      </c>
      <c r="G236" s="15" t="s">
        <v>714</v>
      </c>
      <c r="H236" s="16">
        <v>1328451.24</v>
      </c>
      <c r="I236" s="16">
        <v>794496.35</v>
      </c>
      <c r="J236" s="16"/>
      <c r="K236" s="313" t="s">
        <v>668</v>
      </c>
      <c r="L236" s="15"/>
      <c r="M236" s="15"/>
      <c r="N236" s="110"/>
      <c r="O236" s="65"/>
      <c r="P236" s="15" t="s">
        <v>668</v>
      </c>
      <c r="Q236" s="15"/>
      <c r="R236" s="15" t="s">
        <v>1067</v>
      </c>
    </row>
    <row r="237" spans="1:18" ht="12.75">
      <c r="A237" s="313"/>
      <c r="B237" s="313"/>
      <c r="C237" s="15" t="s">
        <v>1319</v>
      </c>
      <c r="D237" s="15" t="s">
        <v>895</v>
      </c>
      <c r="E237" s="15" t="s">
        <v>1318</v>
      </c>
      <c r="F237" s="15" t="s">
        <v>1305</v>
      </c>
      <c r="G237" s="15" t="s">
        <v>714</v>
      </c>
      <c r="H237" s="16">
        <v>1328460.24</v>
      </c>
      <c r="I237" s="16">
        <v>794498.35</v>
      </c>
      <c r="J237" s="16"/>
      <c r="K237" s="313"/>
      <c r="L237" s="15"/>
      <c r="M237" s="15"/>
      <c r="N237" s="110"/>
      <c r="O237" s="65"/>
      <c r="P237" s="15" t="s">
        <v>668</v>
      </c>
      <c r="Q237" s="15"/>
      <c r="R237" s="15" t="s">
        <v>1067</v>
      </c>
    </row>
    <row r="238" spans="1:18" ht="12.75">
      <c r="A238" s="313"/>
      <c r="B238" s="313"/>
      <c r="C238" s="15" t="s">
        <v>1320</v>
      </c>
      <c r="D238" s="15" t="s">
        <v>895</v>
      </c>
      <c r="E238" s="15" t="s">
        <v>1318</v>
      </c>
      <c r="F238" s="15" t="s">
        <v>1305</v>
      </c>
      <c r="G238" s="15" t="s">
        <v>714</v>
      </c>
      <c r="H238" s="16">
        <v>1328464.24</v>
      </c>
      <c r="I238" s="16">
        <v>794492.35</v>
      </c>
      <c r="J238" s="16"/>
      <c r="K238" s="313"/>
      <c r="L238" s="15"/>
      <c r="M238" s="15"/>
      <c r="N238" s="110"/>
      <c r="O238" s="65"/>
      <c r="P238" s="15" t="s">
        <v>668</v>
      </c>
      <c r="Q238" s="15"/>
      <c r="R238" s="15" t="s">
        <v>1067</v>
      </c>
    </row>
    <row r="239" spans="1:18" ht="12.75">
      <c r="A239" s="313"/>
      <c r="B239" s="313"/>
      <c r="C239" s="15" t="s">
        <v>1321</v>
      </c>
      <c r="D239" s="15" t="s">
        <v>895</v>
      </c>
      <c r="E239" s="15" t="s">
        <v>1318</v>
      </c>
      <c r="F239" s="15" t="s">
        <v>1305</v>
      </c>
      <c r="G239" s="15" t="s">
        <v>714</v>
      </c>
      <c r="H239" s="16">
        <v>1328468.24</v>
      </c>
      <c r="I239" s="16">
        <v>794500.35</v>
      </c>
      <c r="J239" s="16"/>
      <c r="K239" s="313"/>
      <c r="L239" s="15"/>
      <c r="M239" s="15"/>
      <c r="N239" s="110"/>
      <c r="O239" s="65"/>
      <c r="P239" s="15" t="s">
        <v>668</v>
      </c>
      <c r="Q239" s="15"/>
      <c r="R239" s="15" t="s">
        <v>1067</v>
      </c>
    </row>
    <row r="240" spans="1:18" ht="12.75">
      <c r="A240" s="313"/>
      <c r="B240" s="313"/>
      <c r="C240" s="15" t="s">
        <v>1322</v>
      </c>
      <c r="D240" s="15" t="s">
        <v>895</v>
      </c>
      <c r="E240" s="15" t="s">
        <v>1318</v>
      </c>
      <c r="F240" s="15" t="s">
        <v>1305</v>
      </c>
      <c r="G240" s="15" t="s">
        <v>714</v>
      </c>
      <c r="H240" s="16">
        <v>1328470.24</v>
      </c>
      <c r="I240" s="16">
        <v>794502.35</v>
      </c>
      <c r="J240" s="16"/>
      <c r="K240" s="313"/>
      <c r="L240" s="15"/>
      <c r="M240" s="15"/>
      <c r="N240" s="110"/>
      <c r="O240" s="65"/>
      <c r="P240" s="15" t="s">
        <v>668</v>
      </c>
      <c r="Q240" s="15"/>
      <c r="R240" s="15" t="s">
        <v>1067</v>
      </c>
    </row>
    <row r="241" spans="1:18" ht="12.75">
      <c r="A241" s="15">
        <v>9</v>
      </c>
      <c r="B241" s="15" t="s">
        <v>1323</v>
      </c>
      <c r="C241" s="15" t="s">
        <v>1323</v>
      </c>
      <c r="D241" s="15" t="s">
        <v>895</v>
      </c>
      <c r="E241" s="15" t="s">
        <v>780</v>
      </c>
      <c r="F241" s="15" t="s">
        <v>1305</v>
      </c>
      <c r="G241" s="15" t="s">
        <v>714</v>
      </c>
      <c r="H241" s="16">
        <v>1326189.96</v>
      </c>
      <c r="I241" s="16">
        <v>789127.39</v>
      </c>
      <c r="J241" s="16"/>
      <c r="K241" s="15" t="s">
        <v>668</v>
      </c>
      <c r="L241" s="15"/>
      <c r="M241" s="15"/>
      <c r="N241" s="110"/>
      <c r="O241" s="65"/>
      <c r="P241" s="15" t="s">
        <v>668</v>
      </c>
      <c r="Q241" s="15"/>
      <c r="R241" s="15" t="s">
        <v>1067</v>
      </c>
    </row>
    <row r="242" spans="1:18" ht="12.75">
      <c r="A242" s="15">
        <v>10</v>
      </c>
      <c r="B242" s="15" t="s">
        <v>1324</v>
      </c>
      <c r="C242" s="15" t="s">
        <v>1324</v>
      </c>
      <c r="D242" s="15" t="s">
        <v>895</v>
      </c>
      <c r="E242" s="15" t="s">
        <v>1325</v>
      </c>
      <c r="F242" s="15" t="s">
        <v>1305</v>
      </c>
      <c r="G242" s="15" t="s">
        <v>714</v>
      </c>
      <c r="H242" s="16">
        <v>1330333.52</v>
      </c>
      <c r="I242" s="16">
        <v>796201.8</v>
      </c>
      <c r="J242" s="16"/>
      <c r="K242" s="15" t="s">
        <v>668</v>
      </c>
      <c r="L242" s="15"/>
      <c r="M242" s="15"/>
      <c r="N242" s="110"/>
      <c r="O242" s="65"/>
      <c r="P242" s="15" t="s">
        <v>668</v>
      </c>
      <c r="Q242" s="15"/>
      <c r="R242" s="15" t="s">
        <v>1067</v>
      </c>
    </row>
    <row r="243" spans="1:18" ht="12" customHeight="1">
      <c r="A243" s="15">
        <v>11</v>
      </c>
      <c r="B243" s="15" t="s">
        <v>1326</v>
      </c>
      <c r="C243" s="15" t="s">
        <v>1326</v>
      </c>
      <c r="D243" s="15" t="s">
        <v>895</v>
      </c>
      <c r="E243" s="15" t="s">
        <v>1303</v>
      </c>
      <c r="F243" s="15" t="s">
        <v>1300</v>
      </c>
      <c r="G243" s="15" t="s">
        <v>714</v>
      </c>
      <c r="H243" s="16">
        <v>1332405.3</v>
      </c>
      <c r="I243" s="16">
        <v>799385.26</v>
      </c>
      <c r="J243" s="16"/>
      <c r="K243" s="15" t="s">
        <v>668</v>
      </c>
      <c r="L243" s="15"/>
      <c r="M243" s="15"/>
      <c r="N243" s="110"/>
      <c r="O243" s="65"/>
      <c r="P243" s="15" t="s">
        <v>668</v>
      </c>
      <c r="Q243" s="15"/>
      <c r="R243" s="15" t="s">
        <v>1067</v>
      </c>
    </row>
    <row r="244" spans="1:18" ht="12" customHeight="1">
      <c r="A244" s="15">
        <v>12</v>
      </c>
      <c r="B244" s="15" t="s">
        <v>1327</v>
      </c>
      <c r="C244" s="15" t="s">
        <v>1327</v>
      </c>
      <c r="D244" s="15" t="s">
        <v>895</v>
      </c>
      <c r="E244" s="15" t="s">
        <v>1303</v>
      </c>
      <c r="F244" s="15" t="s">
        <v>1300</v>
      </c>
      <c r="G244" s="15" t="s">
        <v>714</v>
      </c>
      <c r="H244" s="16">
        <v>1335032.93</v>
      </c>
      <c r="I244" s="16">
        <v>802012.88</v>
      </c>
      <c r="J244" s="16"/>
      <c r="K244" s="15" t="s">
        <v>668</v>
      </c>
      <c r="L244" s="15"/>
      <c r="M244" s="15"/>
      <c r="N244" s="110"/>
      <c r="O244" s="65"/>
      <c r="P244" s="15" t="s">
        <v>668</v>
      </c>
      <c r="Q244" s="15"/>
      <c r="R244" s="15" t="s">
        <v>1067</v>
      </c>
    </row>
    <row r="245" spans="1:18" ht="12" customHeight="1">
      <c r="A245" s="19" t="s">
        <v>923</v>
      </c>
      <c r="B245" s="20">
        <f>COUNTA(B222:B244)</f>
        <v>12</v>
      </c>
      <c r="C245" s="20">
        <f>COUNTA(C222:C244)</f>
        <v>23</v>
      </c>
      <c r="D245" s="19"/>
      <c r="E245" s="19"/>
      <c r="F245" s="19"/>
      <c r="G245" s="19"/>
      <c r="H245" s="21"/>
      <c r="I245" s="21"/>
      <c r="J245" s="21"/>
      <c r="K245" s="20">
        <f>COUNTA(K222:K244)</f>
        <v>12</v>
      </c>
      <c r="L245" s="20">
        <f>COUNTA(L222:L244)</f>
        <v>14</v>
      </c>
      <c r="M245" s="20">
        <f>COUNTA(M222:M244)</f>
        <v>14</v>
      </c>
      <c r="N245" s="20">
        <f>COUNTA(M222:M244)-COUNTA(L222:L244)</f>
        <v>0</v>
      </c>
      <c r="O245" s="20">
        <f>COUNTA(O222:O244)</f>
        <v>0</v>
      </c>
      <c r="P245" s="20">
        <f>COUNTA(P222:P244)</f>
        <v>9</v>
      </c>
      <c r="Q245" s="20">
        <f>COUNTA(Q222:Q244)</f>
        <v>0</v>
      </c>
      <c r="R245" s="19"/>
    </row>
    <row r="246" spans="1:18" ht="12" customHeight="1">
      <c r="A246" s="339" t="s">
        <v>1328</v>
      </c>
      <c r="B246" s="340"/>
      <c r="C246" s="340"/>
      <c r="D246" s="341"/>
      <c r="E246" s="93"/>
      <c r="F246" s="93"/>
      <c r="G246" s="93"/>
      <c r="H246" s="21"/>
      <c r="I246" s="21"/>
      <c r="J246" s="21"/>
      <c r="K246" s="93"/>
      <c r="L246" s="19"/>
      <c r="M246" s="19"/>
      <c r="N246" s="110"/>
      <c r="O246" s="19"/>
      <c r="P246" s="19"/>
      <c r="Q246" s="19"/>
      <c r="R246" s="19"/>
    </row>
    <row r="247" spans="1:18" ht="12" customHeight="1">
      <c r="A247" s="15">
        <v>1</v>
      </c>
      <c r="B247" s="15" t="s">
        <v>1329</v>
      </c>
      <c r="C247" s="15" t="s">
        <v>1330</v>
      </c>
      <c r="D247" s="15" t="s">
        <v>895</v>
      </c>
      <c r="E247" s="15" t="s">
        <v>1331</v>
      </c>
      <c r="F247" s="15" t="s">
        <v>1332</v>
      </c>
      <c r="G247" s="15" t="s">
        <v>715</v>
      </c>
      <c r="H247" s="16">
        <v>1281378.169</v>
      </c>
      <c r="I247" s="16">
        <v>800662.093</v>
      </c>
      <c r="J247" s="16">
        <v>820.899</v>
      </c>
      <c r="K247" s="15" t="s">
        <v>668</v>
      </c>
      <c r="L247" s="15" t="s">
        <v>668</v>
      </c>
      <c r="M247" s="15" t="s">
        <v>668</v>
      </c>
      <c r="N247" s="110"/>
      <c r="O247" s="15"/>
      <c r="P247" s="15"/>
      <c r="Q247" s="15"/>
      <c r="R247" s="15" t="s">
        <v>707</v>
      </c>
    </row>
    <row r="248" spans="1:18" ht="12" customHeight="1">
      <c r="A248" s="314">
        <v>2</v>
      </c>
      <c r="B248" s="314" t="s">
        <v>1333</v>
      </c>
      <c r="C248" s="15" t="s">
        <v>1334</v>
      </c>
      <c r="D248" s="15" t="s">
        <v>895</v>
      </c>
      <c r="E248" s="15" t="s">
        <v>1335</v>
      </c>
      <c r="F248" s="15" t="s">
        <v>1332</v>
      </c>
      <c r="G248" s="15" t="s">
        <v>715</v>
      </c>
      <c r="H248" s="16">
        <v>1287514.676</v>
      </c>
      <c r="I248" s="16">
        <v>811670.83</v>
      </c>
      <c r="J248" s="16">
        <v>784.438</v>
      </c>
      <c r="K248" s="314" t="s">
        <v>668</v>
      </c>
      <c r="L248" s="15" t="s">
        <v>668</v>
      </c>
      <c r="M248" s="15" t="s">
        <v>668</v>
      </c>
      <c r="N248" s="110"/>
      <c r="O248" s="15"/>
      <c r="P248" s="15"/>
      <c r="Q248" s="15"/>
      <c r="R248" s="15" t="s">
        <v>707</v>
      </c>
    </row>
    <row r="249" spans="1:18" ht="12" customHeight="1">
      <c r="A249" s="315"/>
      <c r="B249" s="315"/>
      <c r="C249" s="15" t="s">
        <v>1336</v>
      </c>
      <c r="D249" s="15" t="s">
        <v>895</v>
      </c>
      <c r="E249" s="15" t="s">
        <v>1335</v>
      </c>
      <c r="F249" s="15" t="s">
        <v>1332</v>
      </c>
      <c r="G249" s="15" t="s">
        <v>715</v>
      </c>
      <c r="H249" s="16">
        <v>1287524.482</v>
      </c>
      <c r="I249" s="16">
        <v>811687.976</v>
      </c>
      <c r="J249" s="16">
        <v>781.232</v>
      </c>
      <c r="K249" s="315"/>
      <c r="L249" s="15" t="s">
        <v>668</v>
      </c>
      <c r="M249" s="15" t="s">
        <v>668</v>
      </c>
      <c r="N249" s="110"/>
      <c r="O249" s="15"/>
      <c r="P249" s="15"/>
      <c r="Q249" s="15"/>
      <c r="R249" s="15" t="s">
        <v>707</v>
      </c>
    </row>
    <row r="250" spans="1:18" ht="12" customHeight="1">
      <c r="A250" s="314">
        <v>2</v>
      </c>
      <c r="B250" s="314" t="s">
        <v>1333</v>
      </c>
      <c r="C250" s="15" t="s">
        <v>1337</v>
      </c>
      <c r="D250" s="15" t="s">
        <v>895</v>
      </c>
      <c r="E250" s="15" t="s">
        <v>1335</v>
      </c>
      <c r="F250" s="15" t="s">
        <v>1332</v>
      </c>
      <c r="G250" s="15" t="s">
        <v>715</v>
      </c>
      <c r="H250" s="16">
        <v>1287534.222</v>
      </c>
      <c r="I250" s="16">
        <v>811705.318</v>
      </c>
      <c r="J250" s="16">
        <v>780.785</v>
      </c>
      <c r="K250" s="314" t="s">
        <v>668</v>
      </c>
      <c r="L250" s="15" t="s">
        <v>668</v>
      </c>
      <c r="M250" s="15" t="s">
        <v>668</v>
      </c>
      <c r="N250" s="110"/>
      <c r="O250" s="15"/>
      <c r="P250" s="15"/>
      <c r="Q250" s="15"/>
      <c r="R250" s="15" t="s">
        <v>707</v>
      </c>
    </row>
    <row r="251" spans="1:18" ht="12" customHeight="1">
      <c r="A251" s="325"/>
      <c r="B251" s="325"/>
      <c r="C251" s="15" t="s">
        <v>1338</v>
      </c>
      <c r="D251" s="15" t="s">
        <v>892</v>
      </c>
      <c r="E251" s="15" t="s">
        <v>1335</v>
      </c>
      <c r="F251" s="15" t="s">
        <v>1332</v>
      </c>
      <c r="G251" s="15" t="s">
        <v>715</v>
      </c>
      <c r="H251" s="16">
        <v>1287473.686</v>
      </c>
      <c r="I251" s="16">
        <v>811603.998</v>
      </c>
      <c r="J251" s="16">
        <v>778.442</v>
      </c>
      <c r="K251" s="325"/>
      <c r="L251" s="15" t="s">
        <v>668</v>
      </c>
      <c r="M251" s="15" t="s">
        <v>668</v>
      </c>
      <c r="N251" s="110"/>
      <c r="O251" s="15"/>
      <c r="P251" s="15"/>
      <c r="Q251" s="15"/>
      <c r="R251" s="15" t="s">
        <v>707</v>
      </c>
    </row>
    <row r="252" spans="1:18" ht="12" customHeight="1">
      <c r="A252" s="325"/>
      <c r="B252" s="325"/>
      <c r="C252" s="15" t="s">
        <v>1339</v>
      </c>
      <c r="D252" s="15" t="s">
        <v>895</v>
      </c>
      <c r="E252" s="15" t="s">
        <v>1335</v>
      </c>
      <c r="F252" s="15" t="s">
        <v>1332</v>
      </c>
      <c r="G252" s="15" t="s">
        <v>715</v>
      </c>
      <c r="H252" s="16">
        <v>1287498.474</v>
      </c>
      <c r="I252" s="16">
        <v>811831.74</v>
      </c>
      <c r="J252" s="16">
        <v>780.225</v>
      </c>
      <c r="K252" s="325"/>
      <c r="L252" s="15" t="s">
        <v>668</v>
      </c>
      <c r="M252" s="15" t="s">
        <v>668</v>
      </c>
      <c r="N252" s="110"/>
      <c r="O252" s="15"/>
      <c r="P252" s="15"/>
      <c r="Q252" s="15"/>
      <c r="R252" s="15" t="s">
        <v>707</v>
      </c>
    </row>
    <row r="253" spans="1:18" ht="12" customHeight="1">
      <c r="A253" s="315"/>
      <c r="B253" s="315"/>
      <c r="C253" s="15" t="s">
        <v>1340</v>
      </c>
      <c r="D253" s="15" t="s">
        <v>895</v>
      </c>
      <c r="E253" s="15" t="s">
        <v>1335</v>
      </c>
      <c r="F253" s="15" t="s">
        <v>1332</v>
      </c>
      <c r="G253" s="15" t="s">
        <v>715</v>
      </c>
      <c r="H253" s="16">
        <v>1287521.651</v>
      </c>
      <c r="I253" s="16">
        <v>811823.861</v>
      </c>
      <c r="J253" s="16">
        <v>781.718</v>
      </c>
      <c r="K253" s="315"/>
      <c r="L253" s="15" t="s">
        <v>668</v>
      </c>
      <c r="M253" s="15" t="s">
        <v>668</v>
      </c>
      <c r="N253" s="110"/>
      <c r="O253" s="15"/>
      <c r="P253" s="15"/>
      <c r="Q253" s="15"/>
      <c r="R253" s="15" t="s">
        <v>707</v>
      </c>
    </row>
    <row r="254" spans="1:18" ht="12" customHeight="1">
      <c r="A254" s="15">
        <v>3</v>
      </c>
      <c r="B254" s="15" t="s">
        <v>1341</v>
      </c>
      <c r="C254" s="15" t="s">
        <v>1342</v>
      </c>
      <c r="D254" s="15" t="s">
        <v>895</v>
      </c>
      <c r="E254" s="15" t="s">
        <v>1335</v>
      </c>
      <c r="F254" s="15" t="s">
        <v>1332</v>
      </c>
      <c r="G254" s="15" t="s">
        <v>715</v>
      </c>
      <c r="H254" s="16">
        <v>1291792.079</v>
      </c>
      <c r="I254" s="16">
        <v>812538.467</v>
      </c>
      <c r="J254" s="16">
        <v>860.887</v>
      </c>
      <c r="K254" s="15" t="s">
        <v>668</v>
      </c>
      <c r="L254" s="15" t="s">
        <v>668</v>
      </c>
      <c r="M254" s="15" t="s">
        <v>668</v>
      </c>
      <c r="N254" s="110"/>
      <c r="O254" s="15"/>
      <c r="P254" s="15"/>
      <c r="Q254" s="15"/>
      <c r="R254" s="15" t="s">
        <v>707</v>
      </c>
    </row>
    <row r="255" spans="1:18" ht="12" customHeight="1">
      <c r="A255" s="15">
        <v>4</v>
      </c>
      <c r="B255" s="15" t="s">
        <v>1343</v>
      </c>
      <c r="C255" s="15" t="s">
        <v>1344</v>
      </c>
      <c r="D255" s="15" t="s">
        <v>895</v>
      </c>
      <c r="E255" s="15" t="s">
        <v>1345</v>
      </c>
      <c r="F255" s="15" t="s">
        <v>529</v>
      </c>
      <c r="G255" s="15" t="s">
        <v>715</v>
      </c>
      <c r="H255" s="16">
        <v>1284150</v>
      </c>
      <c r="I255" s="16">
        <v>803365</v>
      </c>
      <c r="J255" s="16">
        <v>959.983</v>
      </c>
      <c r="K255" s="15" t="s">
        <v>668</v>
      </c>
      <c r="L255" s="15" t="s">
        <v>668</v>
      </c>
      <c r="M255" s="15" t="s">
        <v>668</v>
      </c>
      <c r="N255" s="110"/>
      <c r="O255" s="15"/>
      <c r="P255" s="15"/>
      <c r="Q255" s="15"/>
      <c r="R255" s="15" t="s">
        <v>707</v>
      </c>
    </row>
    <row r="256" spans="1:18" ht="12" customHeight="1">
      <c r="A256" s="15">
        <v>5</v>
      </c>
      <c r="B256" s="15" t="s">
        <v>1346</v>
      </c>
      <c r="C256" s="15" t="s">
        <v>1347</v>
      </c>
      <c r="D256" s="15" t="s">
        <v>895</v>
      </c>
      <c r="E256" s="15" t="s">
        <v>1348</v>
      </c>
      <c r="F256" s="15" t="s">
        <v>1349</v>
      </c>
      <c r="G256" s="15" t="s">
        <v>715</v>
      </c>
      <c r="H256" s="16">
        <v>1298369.176</v>
      </c>
      <c r="I256" s="16">
        <v>823641.158</v>
      </c>
      <c r="J256" s="16">
        <v>937.45</v>
      </c>
      <c r="K256" s="15" t="s">
        <v>668</v>
      </c>
      <c r="L256" s="15" t="s">
        <v>668</v>
      </c>
      <c r="M256" s="15" t="s">
        <v>668</v>
      </c>
      <c r="N256" s="110"/>
      <c r="O256" s="15"/>
      <c r="P256" s="15"/>
      <c r="Q256" s="15"/>
      <c r="R256" s="15" t="s">
        <v>707</v>
      </c>
    </row>
    <row r="257" spans="1:18" ht="12.75">
      <c r="A257" s="313">
        <v>6</v>
      </c>
      <c r="B257" s="313" t="s">
        <v>1350</v>
      </c>
      <c r="C257" s="15" t="s">
        <v>1351</v>
      </c>
      <c r="D257" s="15" t="s">
        <v>895</v>
      </c>
      <c r="E257" s="15" t="s">
        <v>1352</v>
      </c>
      <c r="F257" s="15" t="s">
        <v>529</v>
      </c>
      <c r="G257" s="15" t="s">
        <v>715</v>
      </c>
      <c r="H257" s="16">
        <v>1282030.963</v>
      </c>
      <c r="I257" s="16">
        <v>809453.544</v>
      </c>
      <c r="J257" s="16">
        <v>832.14</v>
      </c>
      <c r="K257" s="313" t="s">
        <v>668</v>
      </c>
      <c r="L257" s="15" t="s">
        <v>668</v>
      </c>
      <c r="M257" s="15" t="s">
        <v>668</v>
      </c>
      <c r="N257" s="110"/>
      <c r="O257" s="15"/>
      <c r="P257" s="15"/>
      <c r="Q257" s="15"/>
      <c r="R257" s="15" t="s">
        <v>707</v>
      </c>
    </row>
    <row r="258" spans="1:18" ht="12.75">
      <c r="A258" s="313"/>
      <c r="B258" s="313"/>
      <c r="C258" s="15" t="s">
        <v>1353</v>
      </c>
      <c r="D258" s="15" t="s">
        <v>895</v>
      </c>
      <c r="E258" s="15" t="s">
        <v>1352</v>
      </c>
      <c r="F258" s="15" t="s">
        <v>529</v>
      </c>
      <c r="G258" s="15" t="s">
        <v>715</v>
      </c>
      <c r="H258" s="16">
        <v>1282056.953</v>
      </c>
      <c r="I258" s="16">
        <v>809426.556</v>
      </c>
      <c r="J258" s="16">
        <v>833.012</v>
      </c>
      <c r="K258" s="313"/>
      <c r="L258" s="15" t="s">
        <v>668</v>
      </c>
      <c r="M258" s="15" t="s">
        <v>668</v>
      </c>
      <c r="N258" s="110"/>
      <c r="O258" s="15"/>
      <c r="P258" s="15"/>
      <c r="Q258" s="15"/>
      <c r="R258" s="15" t="s">
        <v>707</v>
      </c>
    </row>
    <row r="259" spans="1:18" ht="12.75">
      <c r="A259" s="313"/>
      <c r="B259" s="313"/>
      <c r="C259" s="15" t="s">
        <v>1354</v>
      </c>
      <c r="D259" s="15" t="s">
        <v>895</v>
      </c>
      <c r="E259" s="15" t="s">
        <v>1352</v>
      </c>
      <c r="F259" s="15" t="s">
        <v>529</v>
      </c>
      <c r="G259" s="15" t="s">
        <v>715</v>
      </c>
      <c r="H259" s="16">
        <v>1282058.952</v>
      </c>
      <c r="I259" s="16">
        <v>809479.534</v>
      </c>
      <c r="J259" s="16">
        <v>833.266</v>
      </c>
      <c r="K259" s="313"/>
      <c r="L259" s="15" t="s">
        <v>668</v>
      </c>
      <c r="M259" s="15" t="s">
        <v>668</v>
      </c>
      <c r="N259" s="110"/>
      <c r="O259" s="15"/>
      <c r="P259" s="15"/>
      <c r="Q259" s="15"/>
      <c r="R259" s="15" t="s">
        <v>707</v>
      </c>
    </row>
    <row r="260" spans="1:18" ht="12.75">
      <c r="A260" s="313"/>
      <c r="B260" s="313"/>
      <c r="C260" s="15" t="s">
        <v>1355</v>
      </c>
      <c r="D260" s="15" t="s">
        <v>895</v>
      </c>
      <c r="E260" s="15" t="s">
        <v>1352</v>
      </c>
      <c r="F260" s="15" t="s">
        <v>529</v>
      </c>
      <c r="G260" s="15" t="s">
        <v>715</v>
      </c>
      <c r="H260" s="16">
        <v>1282005.972</v>
      </c>
      <c r="I260" s="16">
        <v>809482.532</v>
      </c>
      <c r="J260" s="16">
        <v>830.502</v>
      </c>
      <c r="K260" s="313"/>
      <c r="L260" s="15" t="s">
        <v>668</v>
      </c>
      <c r="M260" s="15" t="s">
        <v>668</v>
      </c>
      <c r="N260" s="110"/>
      <c r="O260" s="15"/>
      <c r="P260" s="15"/>
      <c r="Q260" s="15"/>
      <c r="R260" s="15" t="s">
        <v>707</v>
      </c>
    </row>
    <row r="261" spans="1:18" ht="12.75">
      <c r="A261" s="313"/>
      <c r="B261" s="313"/>
      <c r="C261" s="15" t="s">
        <v>1356</v>
      </c>
      <c r="D261" s="15" t="s">
        <v>895</v>
      </c>
      <c r="E261" s="15" t="s">
        <v>1352</v>
      </c>
      <c r="F261" s="15" t="s">
        <v>529</v>
      </c>
      <c r="G261" s="15" t="s">
        <v>715</v>
      </c>
      <c r="H261" s="16">
        <v>1282003.972</v>
      </c>
      <c r="I261" s="16">
        <v>809427.555</v>
      </c>
      <c r="J261" s="16">
        <v>830.817</v>
      </c>
      <c r="K261" s="313"/>
      <c r="L261" s="15" t="s">
        <v>668</v>
      </c>
      <c r="M261" s="15" t="s">
        <v>668</v>
      </c>
      <c r="N261" s="110"/>
      <c r="O261" s="15"/>
      <c r="P261" s="15"/>
      <c r="Q261" s="15"/>
      <c r="R261" s="15" t="s">
        <v>707</v>
      </c>
    </row>
    <row r="262" spans="1:18" ht="12.75">
      <c r="A262" s="313">
        <v>7</v>
      </c>
      <c r="B262" s="313" t="s">
        <v>1357</v>
      </c>
      <c r="C262" s="15" t="s">
        <v>1358</v>
      </c>
      <c r="D262" s="15" t="s">
        <v>895</v>
      </c>
      <c r="E262" s="15" t="s">
        <v>1359</v>
      </c>
      <c r="F262" s="15" t="s">
        <v>529</v>
      </c>
      <c r="G262" s="15" t="s">
        <v>715</v>
      </c>
      <c r="H262" s="16">
        <v>1279160.235</v>
      </c>
      <c r="I262" s="16">
        <v>805259.193</v>
      </c>
      <c r="J262" s="16">
        <v>857.945</v>
      </c>
      <c r="K262" s="313" t="s">
        <v>668</v>
      </c>
      <c r="L262" s="15" t="s">
        <v>668</v>
      </c>
      <c r="M262" s="15" t="s">
        <v>668</v>
      </c>
      <c r="N262" s="110"/>
      <c r="O262" s="15"/>
      <c r="P262" s="15"/>
      <c r="Q262" s="15"/>
      <c r="R262" s="15" t="s">
        <v>707</v>
      </c>
    </row>
    <row r="263" spans="1:18" ht="12.75">
      <c r="A263" s="313"/>
      <c r="B263" s="313"/>
      <c r="C263" s="15" t="s">
        <v>1360</v>
      </c>
      <c r="D263" s="15" t="s">
        <v>895</v>
      </c>
      <c r="E263" s="15" t="s">
        <v>1359</v>
      </c>
      <c r="F263" s="15" t="s">
        <v>529</v>
      </c>
      <c r="G263" s="15" t="s">
        <v>715</v>
      </c>
      <c r="H263" s="16">
        <v>1279156.012</v>
      </c>
      <c r="I263" s="16">
        <v>805258.201</v>
      </c>
      <c r="J263" s="16">
        <v>857.953</v>
      </c>
      <c r="K263" s="313"/>
      <c r="L263" s="15" t="s">
        <v>668</v>
      </c>
      <c r="M263" s="15" t="s">
        <v>668</v>
      </c>
      <c r="N263" s="110"/>
      <c r="O263" s="15"/>
      <c r="P263" s="15"/>
      <c r="Q263" s="15"/>
      <c r="R263" s="15" t="s">
        <v>707</v>
      </c>
    </row>
    <row r="264" spans="1:18" ht="12.75">
      <c r="A264" s="313"/>
      <c r="B264" s="313"/>
      <c r="C264" s="15" t="s">
        <v>1361</v>
      </c>
      <c r="D264" s="15" t="s">
        <v>895</v>
      </c>
      <c r="E264" s="15" t="s">
        <v>1359</v>
      </c>
      <c r="F264" s="15" t="s">
        <v>529</v>
      </c>
      <c r="G264" s="15" t="s">
        <v>715</v>
      </c>
      <c r="H264" s="16">
        <v>1279158.011</v>
      </c>
      <c r="I264" s="16">
        <v>805258.201</v>
      </c>
      <c r="J264" s="16">
        <v>857.943</v>
      </c>
      <c r="K264" s="313"/>
      <c r="L264" s="15" t="s">
        <v>668</v>
      </c>
      <c r="M264" s="15" t="s">
        <v>668</v>
      </c>
      <c r="N264" s="110"/>
      <c r="O264" s="15"/>
      <c r="P264" s="15"/>
      <c r="Q264" s="15"/>
      <c r="R264" s="15" t="s">
        <v>707</v>
      </c>
    </row>
    <row r="265" spans="1:18" ht="12.75">
      <c r="A265" s="15">
        <v>8</v>
      </c>
      <c r="B265" s="15" t="s">
        <v>1362</v>
      </c>
      <c r="C265" s="15" t="s">
        <v>1363</v>
      </c>
      <c r="D265" s="15" t="s">
        <v>895</v>
      </c>
      <c r="E265" s="15" t="s">
        <v>1364</v>
      </c>
      <c r="F265" s="15" t="s">
        <v>529</v>
      </c>
      <c r="G265" s="15" t="s">
        <v>715</v>
      </c>
      <c r="H265" s="16">
        <v>1273271.02</v>
      </c>
      <c r="I265" s="16">
        <v>796782.89</v>
      </c>
      <c r="J265" s="16"/>
      <c r="K265" s="15" t="s">
        <v>668</v>
      </c>
      <c r="L265" s="15"/>
      <c r="M265" s="15"/>
      <c r="N265" s="110"/>
      <c r="O265" s="15"/>
      <c r="P265" s="15" t="s">
        <v>668</v>
      </c>
      <c r="Q265" s="15"/>
      <c r="R265" s="15" t="s">
        <v>1067</v>
      </c>
    </row>
    <row r="266" spans="1:18" ht="12.75">
      <c r="A266" s="15">
        <v>9</v>
      </c>
      <c r="B266" s="15" t="s">
        <v>1365</v>
      </c>
      <c r="C266" s="15" t="s">
        <v>1366</v>
      </c>
      <c r="D266" s="15" t="s">
        <v>895</v>
      </c>
      <c r="E266" s="15" t="s">
        <v>1364</v>
      </c>
      <c r="F266" s="15" t="s">
        <v>529</v>
      </c>
      <c r="G266" s="15" t="s">
        <v>715</v>
      </c>
      <c r="H266" s="16">
        <v>1275797.6</v>
      </c>
      <c r="I266" s="16">
        <v>799006.28</v>
      </c>
      <c r="J266" s="16"/>
      <c r="K266" s="15" t="s">
        <v>668</v>
      </c>
      <c r="L266" s="15"/>
      <c r="M266" s="15"/>
      <c r="N266" s="110"/>
      <c r="O266" s="15"/>
      <c r="P266" s="15" t="s">
        <v>668</v>
      </c>
      <c r="Q266" s="15"/>
      <c r="R266" s="15" t="s">
        <v>1067</v>
      </c>
    </row>
    <row r="267" spans="1:18" ht="12.75">
      <c r="A267" s="15">
        <v>10</v>
      </c>
      <c r="B267" s="15" t="s">
        <v>1367</v>
      </c>
      <c r="C267" s="15" t="s">
        <v>1368</v>
      </c>
      <c r="D267" s="15" t="s">
        <v>895</v>
      </c>
      <c r="E267" s="15" t="s">
        <v>1369</v>
      </c>
      <c r="F267" s="15" t="s">
        <v>529</v>
      </c>
      <c r="G267" s="15" t="s">
        <v>715</v>
      </c>
      <c r="H267" s="16">
        <v>1277717.78</v>
      </c>
      <c r="I267" s="16">
        <v>800219.03</v>
      </c>
      <c r="J267" s="16"/>
      <c r="K267" s="15" t="s">
        <v>668</v>
      </c>
      <c r="L267" s="15"/>
      <c r="M267" s="15"/>
      <c r="N267" s="110"/>
      <c r="O267" s="15"/>
      <c r="P267" s="15" t="s">
        <v>668</v>
      </c>
      <c r="Q267" s="15"/>
      <c r="R267" s="15" t="s">
        <v>1067</v>
      </c>
    </row>
    <row r="268" spans="1:18" ht="12.75">
      <c r="A268" s="15">
        <v>11</v>
      </c>
      <c r="B268" s="15" t="s">
        <v>1370</v>
      </c>
      <c r="C268" s="15" t="s">
        <v>1371</v>
      </c>
      <c r="D268" s="15" t="s">
        <v>895</v>
      </c>
      <c r="E268" s="15" t="s">
        <v>1372</v>
      </c>
      <c r="F268" s="15" t="s">
        <v>529</v>
      </c>
      <c r="G268" s="15" t="s">
        <v>715</v>
      </c>
      <c r="H268" s="16">
        <v>1283276.23</v>
      </c>
      <c r="I268" s="16">
        <v>804463.66</v>
      </c>
      <c r="J268" s="16"/>
      <c r="K268" s="15" t="s">
        <v>668</v>
      </c>
      <c r="L268" s="15"/>
      <c r="M268" s="15"/>
      <c r="N268" s="110"/>
      <c r="O268" s="15"/>
      <c r="P268" s="15" t="s">
        <v>668</v>
      </c>
      <c r="Q268" s="15"/>
      <c r="R268" s="15" t="s">
        <v>1067</v>
      </c>
    </row>
    <row r="269" spans="1:18" ht="13.5">
      <c r="A269" s="19" t="s">
        <v>923</v>
      </c>
      <c r="B269" s="20">
        <f>COUNTA(B247:B268)</f>
        <v>12</v>
      </c>
      <c r="C269" s="20">
        <f>COUNTA(C247:C268)</f>
        <v>22</v>
      </c>
      <c r="D269" s="19"/>
      <c r="E269" s="19"/>
      <c r="F269" s="19"/>
      <c r="G269" s="19"/>
      <c r="H269" s="21"/>
      <c r="I269" s="21"/>
      <c r="J269" s="21"/>
      <c r="K269" s="20">
        <f>COUNTA(K247:K268)</f>
        <v>12</v>
      </c>
      <c r="L269" s="20">
        <f>COUNTA(L247:L268)</f>
        <v>18</v>
      </c>
      <c r="M269" s="20">
        <f>COUNTA(M247:M268)</f>
        <v>18</v>
      </c>
      <c r="N269" s="20">
        <f>COUNTA(M246:M268)-COUNTA(L246:L268)</f>
        <v>0</v>
      </c>
      <c r="O269" s="20">
        <f>COUNTA(O247:O268)</f>
        <v>0</v>
      </c>
      <c r="P269" s="20">
        <f>COUNTA(P247:P268)</f>
        <v>4</v>
      </c>
      <c r="Q269" s="20">
        <f>COUNTA(Q247:Q268)</f>
        <v>0</v>
      </c>
      <c r="R269" s="19"/>
    </row>
    <row r="270" spans="1:18" ht="15.75" customHeight="1">
      <c r="A270" s="339" t="s">
        <v>1373</v>
      </c>
      <c r="B270" s="340"/>
      <c r="C270" s="340"/>
      <c r="D270" s="341"/>
      <c r="E270" s="93"/>
      <c r="F270" s="93"/>
      <c r="G270" s="93"/>
      <c r="H270" s="21"/>
      <c r="I270" s="21"/>
      <c r="J270" s="21"/>
      <c r="K270" s="93"/>
      <c r="L270" s="19"/>
      <c r="M270" s="19"/>
      <c r="N270" s="110"/>
      <c r="O270" s="19"/>
      <c r="P270" s="19"/>
      <c r="Q270" s="19"/>
      <c r="R270" s="19"/>
    </row>
    <row r="271" spans="1:18" ht="15.75" customHeight="1">
      <c r="A271" s="15">
        <v>1</v>
      </c>
      <c r="B271" s="15" t="s">
        <v>1374</v>
      </c>
      <c r="C271" s="15" t="s">
        <v>1375</v>
      </c>
      <c r="D271" s="15" t="s">
        <v>1080</v>
      </c>
      <c r="E271" s="15" t="s">
        <v>1376</v>
      </c>
      <c r="F271" s="15" t="s">
        <v>1377</v>
      </c>
      <c r="G271" s="15" t="s">
        <v>715</v>
      </c>
      <c r="H271" s="16">
        <v>1286511</v>
      </c>
      <c r="I271" s="16">
        <v>205381</v>
      </c>
      <c r="J271" s="16">
        <v>875.646</v>
      </c>
      <c r="K271" s="15" t="s">
        <v>668</v>
      </c>
      <c r="L271" s="15" t="s">
        <v>668</v>
      </c>
      <c r="M271" s="15" t="s">
        <v>668</v>
      </c>
      <c r="N271" s="110"/>
      <c r="O271" s="15"/>
      <c r="P271" s="15"/>
      <c r="Q271" s="15"/>
      <c r="R271" s="15" t="s">
        <v>707</v>
      </c>
    </row>
    <row r="272" spans="1:18" ht="15.75" customHeight="1">
      <c r="A272" s="15">
        <v>2</v>
      </c>
      <c r="B272" s="15" t="s">
        <v>1378</v>
      </c>
      <c r="C272" s="15" t="s">
        <v>1379</v>
      </c>
      <c r="D272" s="15" t="s">
        <v>1080</v>
      </c>
      <c r="E272" s="15" t="s">
        <v>1376</v>
      </c>
      <c r="F272" s="15" t="s">
        <v>1377</v>
      </c>
      <c r="G272" s="15" t="s">
        <v>715</v>
      </c>
      <c r="H272" s="16">
        <v>1287478</v>
      </c>
      <c r="I272" s="16">
        <v>205918</v>
      </c>
      <c r="J272" s="16">
        <v>885.312</v>
      </c>
      <c r="K272" s="15" t="s">
        <v>668</v>
      </c>
      <c r="L272" s="15" t="s">
        <v>668</v>
      </c>
      <c r="M272" s="15" t="s">
        <v>668</v>
      </c>
      <c r="N272" s="110"/>
      <c r="O272" s="15"/>
      <c r="P272" s="15"/>
      <c r="Q272" s="15"/>
      <c r="R272" s="15" t="s">
        <v>707</v>
      </c>
    </row>
    <row r="273" spans="1:18" ht="15.75" customHeight="1">
      <c r="A273" s="15">
        <v>3</v>
      </c>
      <c r="B273" s="15" t="s">
        <v>1380</v>
      </c>
      <c r="C273" s="15" t="s">
        <v>1381</v>
      </c>
      <c r="D273" s="15" t="s">
        <v>1080</v>
      </c>
      <c r="E273" s="15" t="s">
        <v>1376</v>
      </c>
      <c r="F273" s="15" t="s">
        <v>1377</v>
      </c>
      <c r="G273" s="15" t="s">
        <v>715</v>
      </c>
      <c r="H273" s="16">
        <v>1288801.026</v>
      </c>
      <c r="I273" s="16">
        <v>206758.908</v>
      </c>
      <c r="J273" s="16">
        <v>860.868</v>
      </c>
      <c r="K273" s="15" t="s">
        <v>668</v>
      </c>
      <c r="L273" s="15" t="s">
        <v>668</v>
      </c>
      <c r="M273" s="15" t="s">
        <v>668</v>
      </c>
      <c r="N273" s="110"/>
      <c r="O273" s="15"/>
      <c r="P273" s="15"/>
      <c r="Q273" s="15"/>
      <c r="R273" s="15" t="s">
        <v>707</v>
      </c>
    </row>
    <row r="274" spans="1:18" ht="15.75" customHeight="1">
      <c r="A274" s="313">
        <v>4</v>
      </c>
      <c r="B274" s="313" t="s">
        <v>1382</v>
      </c>
      <c r="C274" s="15" t="s">
        <v>1383</v>
      </c>
      <c r="D274" s="15" t="s">
        <v>867</v>
      </c>
      <c r="E274" s="15" t="s">
        <v>1376</v>
      </c>
      <c r="F274" s="15" t="s">
        <v>1377</v>
      </c>
      <c r="G274" s="15" t="s">
        <v>715</v>
      </c>
      <c r="H274" s="16">
        <v>1288725.2</v>
      </c>
      <c r="I274" s="16">
        <v>207051.01</v>
      </c>
      <c r="J274" s="16">
        <v>837.49</v>
      </c>
      <c r="K274" s="313" t="s">
        <v>668</v>
      </c>
      <c r="L274" s="15" t="s">
        <v>668</v>
      </c>
      <c r="M274" s="15" t="s">
        <v>668</v>
      </c>
      <c r="N274" s="110"/>
      <c r="O274" s="15"/>
      <c r="P274" s="15"/>
      <c r="Q274" s="15"/>
      <c r="R274" s="15" t="s">
        <v>707</v>
      </c>
    </row>
    <row r="275" spans="1:18" ht="15.75" customHeight="1">
      <c r="A275" s="313"/>
      <c r="B275" s="313"/>
      <c r="C275" s="15" t="s">
        <v>1384</v>
      </c>
      <c r="D275" s="15" t="s">
        <v>867</v>
      </c>
      <c r="E275" s="15" t="s">
        <v>1376</v>
      </c>
      <c r="F275" s="15" t="s">
        <v>1377</v>
      </c>
      <c r="G275" s="15" t="s">
        <v>715</v>
      </c>
      <c r="H275" s="16">
        <v>1288743.83</v>
      </c>
      <c r="I275" s="16">
        <v>207043.8</v>
      </c>
      <c r="J275" s="16">
        <v>835.34</v>
      </c>
      <c r="K275" s="313"/>
      <c r="L275" s="15" t="s">
        <v>668</v>
      </c>
      <c r="M275" s="15" t="s">
        <v>668</v>
      </c>
      <c r="N275" s="110"/>
      <c r="O275" s="15"/>
      <c r="P275" s="15"/>
      <c r="Q275" s="15"/>
      <c r="R275" s="15" t="s">
        <v>707</v>
      </c>
    </row>
    <row r="276" spans="1:18" ht="15.75" customHeight="1">
      <c r="A276" s="313"/>
      <c r="B276" s="313"/>
      <c r="C276" s="15" t="s">
        <v>1385</v>
      </c>
      <c r="D276" s="15" t="s">
        <v>867</v>
      </c>
      <c r="E276" s="15" t="s">
        <v>1376</v>
      </c>
      <c r="F276" s="15" t="s">
        <v>1377</v>
      </c>
      <c r="G276" s="15" t="s">
        <v>715</v>
      </c>
      <c r="H276" s="16">
        <v>1289472.75</v>
      </c>
      <c r="I276" s="16">
        <v>206868.868</v>
      </c>
      <c r="J276" s="16">
        <v>833.681</v>
      </c>
      <c r="K276" s="313"/>
      <c r="L276" s="15" t="s">
        <v>668</v>
      </c>
      <c r="M276" s="15" t="s">
        <v>668</v>
      </c>
      <c r="N276" s="110"/>
      <c r="O276" s="15"/>
      <c r="P276" s="15"/>
      <c r="Q276" s="15"/>
      <c r="R276" s="15" t="s">
        <v>707</v>
      </c>
    </row>
    <row r="277" spans="1:18" ht="15.75" customHeight="1">
      <c r="A277" s="313"/>
      <c r="B277" s="313"/>
      <c r="C277" s="15" t="s">
        <v>1386</v>
      </c>
      <c r="D277" s="15" t="s">
        <v>892</v>
      </c>
      <c r="E277" s="15" t="s">
        <v>1376</v>
      </c>
      <c r="F277" s="15" t="s">
        <v>1377</v>
      </c>
      <c r="G277" s="15" t="s">
        <v>715</v>
      </c>
      <c r="H277" s="16">
        <v>1289514.732</v>
      </c>
      <c r="I277" s="16">
        <v>206889.859</v>
      </c>
      <c r="J277" s="16">
        <v>841.188</v>
      </c>
      <c r="K277" s="313"/>
      <c r="L277" s="15" t="s">
        <v>668</v>
      </c>
      <c r="M277" s="15" t="s">
        <v>668</v>
      </c>
      <c r="N277" s="110"/>
      <c r="O277" s="15"/>
      <c r="P277" s="15"/>
      <c r="Q277" s="15"/>
      <c r="R277" s="15" t="s">
        <v>707</v>
      </c>
    </row>
    <row r="278" spans="1:18" ht="15.75" customHeight="1">
      <c r="A278" s="313"/>
      <c r="B278" s="313"/>
      <c r="C278" s="15" t="s">
        <v>1387</v>
      </c>
      <c r="D278" s="15" t="s">
        <v>1080</v>
      </c>
      <c r="E278" s="15" t="s">
        <v>1376</v>
      </c>
      <c r="F278" s="15" t="s">
        <v>1377</v>
      </c>
      <c r="G278" s="15" t="s">
        <v>715</v>
      </c>
      <c r="H278" s="16">
        <v>1289612.692</v>
      </c>
      <c r="I278" s="16">
        <v>206887.861</v>
      </c>
      <c r="J278" s="16">
        <v>834.111</v>
      </c>
      <c r="K278" s="313"/>
      <c r="L278" s="15" t="s">
        <v>668</v>
      </c>
      <c r="M278" s="15" t="s">
        <v>668</v>
      </c>
      <c r="N278" s="110"/>
      <c r="O278" s="15"/>
      <c r="P278" s="15"/>
      <c r="Q278" s="15"/>
      <c r="R278" s="15" t="s">
        <v>707</v>
      </c>
    </row>
    <row r="279" spans="1:18" ht="15.75" customHeight="1">
      <c r="A279" s="313"/>
      <c r="B279" s="313"/>
      <c r="C279" s="15" t="s">
        <v>1388</v>
      </c>
      <c r="D279" s="15" t="s">
        <v>1080</v>
      </c>
      <c r="E279" s="15" t="s">
        <v>1376</v>
      </c>
      <c r="F279" s="15" t="s">
        <v>1377</v>
      </c>
      <c r="G279" s="15" t="s">
        <v>715</v>
      </c>
      <c r="H279" s="16">
        <v>1288916.56</v>
      </c>
      <c r="I279" s="16">
        <v>207050.29</v>
      </c>
      <c r="J279" s="16">
        <v>836.1</v>
      </c>
      <c r="K279" s="313"/>
      <c r="L279" s="15" t="s">
        <v>668</v>
      </c>
      <c r="M279" s="15" t="s">
        <v>668</v>
      </c>
      <c r="N279" s="110"/>
      <c r="O279" s="15"/>
      <c r="P279" s="15"/>
      <c r="Q279" s="15"/>
      <c r="R279" s="15" t="s">
        <v>707</v>
      </c>
    </row>
    <row r="280" spans="1:18" ht="15.75" customHeight="1">
      <c r="A280" s="15">
        <v>5</v>
      </c>
      <c r="B280" s="15" t="s">
        <v>1389</v>
      </c>
      <c r="C280" s="15" t="s">
        <v>1390</v>
      </c>
      <c r="D280" s="15" t="s">
        <v>895</v>
      </c>
      <c r="E280" s="15" t="s">
        <v>1391</v>
      </c>
      <c r="F280" s="15" t="s">
        <v>1377</v>
      </c>
      <c r="G280" s="15" t="s">
        <v>715</v>
      </c>
      <c r="H280" s="16">
        <v>1291375.214</v>
      </c>
      <c r="I280" s="16">
        <v>206833.836</v>
      </c>
      <c r="J280" s="16">
        <v>870.914</v>
      </c>
      <c r="K280" s="15" t="s">
        <v>668</v>
      </c>
      <c r="L280" s="15" t="s">
        <v>668</v>
      </c>
      <c r="M280" s="15" t="s">
        <v>668</v>
      </c>
      <c r="N280" s="110"/>
      <c r="O280" s="15"/>
      <c r="P280" s="15"/>
      <c r="Q280" s="15"/>
      <c r="R280" s="15" t="s">
        <v>707</v>
      </c>
    </row>
    <row r="281" spans="1:18" ht="15.75" customHeight="1">
      <c r="A281" s="15">
        <v>6</v>
      </c>
      <c r="B281" s="15" t="s">
        <v>1392</v>
      </c>
      <c r="C281" s="15" t="s">
        <v>1393</v>
      </c>
      <c r="D281" s="15" t="s">
        <v>895</v>
      </c>
      <c r="E281" s="15" t="s">
        <v>1391</v>
      </c>
      <c r="F281" s="15" t="s">
        <v>1377</v>
      </c>
      <c r="G281" s="15" t="s">
        <v>715</v>
      </c>
      <c r="H281" s="16">
        <v>1293610.325</v>
      </c>
      <c r="I281" s="16">
        <v>207351.631</v>
      </c>
      <c r="J281" s="16">
        <v>900.719</v>
      </c>
      <c r="K281" s="15" t="s">
        <v>668</v>
      </c>
      <c r="L281" s="15" t="s">
        <v>668</v>
      </c>
      <c r="M281" s="15" t="s">
        <v>668</v>
      </c>
      <c r="N281" s="110"/>
      <c r="O281" s="15"/>
      <c r="P281" s="15"/>
      <c r="Q281" s="15"/>
      <c r="R281" s="15" t="s">
        <v>707</v>
      </c>
    </row>
    <row r="282" spans="1:18" ht="15.75" customHeight="1">
      <c r="A282" s="15">
        <v>7</v>
      </c>
      <c r="B282" s="15" t="s">
        <v>1394</v>
      </c>
      <c r="C282" s="15" t="s">
        <v>1394</v>
      </c>
      <c r="D282" s="15" t="s">
        <v>892</v>
      </c>
      <c r="E282" s="15" t="s">
        <v>1395</v>
      </c>
      <c r="F282" s="15" t="s">
        <v>643</v>
      </c>
      <c r="G282" s="15" t="s">
        <v>715</v>
      </c>
      <c r="H282" s="16">
        <v>1316561.26</v>
      </c>
      <c r="I282" s="16">
        <v>220729.06</v>
      </c>
      <c r="J282" s="16"/>
      <c r="K282" s="15" t="s">
        <v>668</v>
      </c>
      <c r="L282" s="15"/>
      <c r="M282" s="15"/>
      <c r="N282" s="110"/>
      <c r="O282" s="65"/>
      <c r="P282" s="15" t="s">
        <v>668</v>
      </c>
      <c r="Q282" s="15"/>
      <c r="R282" s="15" t="s">
        <v>1067</v>
      </c>
    </row>
    <row r="283" spans="1:18" ht="15.75" customHeight="1">
      <c r="A283" s="15">
        <v>8</v>
      </c>
      <c r="B283" s="15" t="s">
        <v>1396</v>
      </c>
      <c r="C283" s="15" t="s">
        <v>1397</v>
      </c>
      <c r="D283" s="15" t="s">
        <v>917</v>
      </c>
      <c r="E283" s="15" t="s">
        <v>1398</v>
      </c>
      <c r="F283" s="15" t="s">
        <v>643</v>
      </c>
      <c r="G283" s="15" t="s">
        <v>715</v>
      </c>
      <c r="H283" s="16">
        <v>1318453.94</v>
      </c>
      <c r="I283" s="16">
        <v>223227.4</v>
      </c>
      <c r="J283" s="16"/>
      <c r="K283" s="15" t="s">
        <v>668</v>
      </c>
      <c r="L283" s="15"/>
      <c r="M283" s="15"/>
      <c r="N283" s="110"/>
      <c r="O283" s="65"/>
      <c r="P283" s="15" t="s">
        <v>668</v>
      </c>
      <c r="Q283" s="15"/>
      <c r="R283" s="15" t="s">
        <v>1067</v>
      </c>
    </row>
    <row r="284" spans="1:18" ht="15.75" customHeight="1">
      <c r="A284" s="15">
        <v>9</v>
      </c>
      <c r="B284" s="15" t="s">
        <v>1399</v>
      </c>
      <c r="C284" s="15" t="s">
        <v>1400</v>
      </c>
      <c r="D284" s="15" t="s">
        <v>917</v>
      </c>
      <c r="E284" s="15" t="s">
        <v>1401</v>
      </c>
      <c r="F284" s="15" t="s">
        <v>643</v>
      </c>
      <c r="G284" s="15" t="s">
        <v>715</v>
      </c>
      <c r="H284" s="16">
        <v>1320523.28</v>
      </c>
      <c r="I284" s="16">
        <v>226079.05</v>
      </c>
      <c r="J284" s="16"/>
      <c r="K284" s="15" t="s">
        <v>668</v>
      </c>
      <c r="L284" s="15"/>
      <c r="M284" s="15"/>
      <c r="N284" s="110"/>
      <c r="O284" s="65"/>
      <c r="P284" s="15" t="s">
        <v>668</v>
      </c>
      <c r="Q284" s="15"/>
      <c r="R284" s="15" t="s">
        <v>1067</v>
      </c>
    </row>
    <row r="285" spans="1:18" ht="15.75" customHeight="1">
      <c r="A285" s="15">
        <v>10</v>
      </c>
      <c r="B285" s="15" t="s">
        <v>1402</v>
      </c>
      <c r="C285" s="15" t="s">
        <v>1403</v>
      </c>
      <c r="D285" s="15" t="s">
        <v>917</v>
      </c>
      <c r="E285" s="15" t="s">
        <v>1401</v>
      </c>
      <c r="F285" s="15" t="s">
        <v>643</v>
      </c>
      <c r="G285" s="15" t="s">
        <v>715</v>
      </c>
      <c r="H285" s="16">
        <v>1321923.87</v>
      </c>
      <c r="I285" s="16">
        <v>227996.96</v>
      </c>
      <c r="J285" s="16"/>
      <c r="K285" s="15" t="s">
        <v>668</v>
      </c>
      <c r="L285" s="15"/>
      <c r="M285" s="15"/>
      <c r="N285" s="110"/>
      <c r="O285" s="65"/>
      <c r="P285" s="15" t="s">
        <v>668</v>
      </c>
      <c r="Q285" s="15"/>
      <c r="R285" s="15" t="s">
        <v>1067</v>
      </c>
    </row>
    <row r="286" spans="1:18" ht="15.75" customHeight="1">
      <c r="A286" s="15">
        <v>11</v>
      </c>
      <c r="B286" s="15" t="s">
        <v>1404</v>
      </c>
      <c r="C286" s="15" t="s">
        <v>1405</v>
      </c>
      <c r="D286" s="15" t="s">
        <v>895</v>
      </c>
      <c r="E286" s="15" t="s">
        <v>1406</v>
      </c>
      <c r="F286" s="15" t="s">
        <v>1407</v>
      </c>
      <c r="G286" s="15" t="s">
        <v>715</v>
      </c>
      <c r="H286" s="16">
        <v>1301541.201</v>
      </c>
      <c r="I286" s="16">
        <v>197618.447</v>
      </c>
      <c r="J286" s="16">
        <v>912.923</v>
      </c>
      <c r="K286" s="15" t="s">
        <v>668</v>
      </c>
      <c r="L286" s="15" t="s">
        <v>668</v>
      </c>
      <c r="M286" s="15" t="s">
        <v>668</v>
      </c>
      <c r="N286" s="110"/>
      <c r="O286" s="15"/>
      <c r="P286" s="15"/>
      <c r="Q286" s="15"/>
      <c r="R286" s="15" t="s">
        <v>707</v>
      </c>
    </row>
    <row r="287" spans="1:18" ht="15.75" customHeight="1">
      <c r="A287" s="313">
        <v>12</v>
      </c>
      <c r="B287" s="313" t="s">
        <v>1408</v>
      </c>
      <c r="C287" s="15" t="s">
        <v>1409</v>
      </c>
      <c r="D287" s="15" t="s">
        <v>867</v>
      </c>
      <c r="E287" s="15" t="s">
        <v>1406</v>
      </c>
      <c r="F287" s="15" t="s">
        <v>1407</v>
      </c>
      <c r="G287" s="15" t="s">
        <v>715</v>
      </c>
      <c r="H287" s="16">
        <v>1304948.85</v>
      </c>
      <c r="I287" s="16">
        <v>198317.169</v>
      </c>
      <c r="J287" s="16">
        <v>840.1</v>
      </c>
      <c r="K287" s="313" t="s">
        <v>668</v>
      </c>
      <c r="L287" s="15" t="s">
        <v>668</v>
      </c>
      <c r="M287" s="15" t="s">
        <v>668</v>
      </c>
      <c r="N287" s="110"/>
      <c r="O287" s="15"/>
      <c r="P287" s="15"/>
      <c r="Q287" s="15"/>
      <c r="R287" s="15" t="s">
        <v>707</v>
      </c>
    </row>
    <row r="288" spans="1:18" ht="15.75" customHeight="1">
      <c r="A288" s="313"/>
      <c r="B288" s="313"/>
      <c r="C288" s="15" t="s">
        <v>1410</v>
      </c>
      <c r="D288" s="15" t="s">
        <v>867</v>
      </c>
      <c r="E288" s="15" t="s">
        <v>1406</v>
      </c>
      <c r="F288" s="15" t="s">
        <v>1407</v>
      </c>
      <c r="G288" s="15" t="s">
        <v>715</v>
      </c>
      <c r="H288" s="16">
        <v>1304949.85</v>
      </c>
      <c r="I288" s="16">
        <v>198317.169</v>
      </c>
      <c r="J288" s="16">
        <v>839.21</v>
      </c>
      <c r="K288" s="313"/>
      <c r="L288" s="15" t="s">
        <v>668</v>
      </c>
      <c r="M288" s="15" t="s">
        <v>668</v>
      </c>
      <c r="N288" s="110"/>
      <c r="O288" s="15"/>
      <c r="P288" s="15"/>
      <c r="Q288" s="15"/>
      <c r="R288" s="15" t="s">
        <v>707</v>
      </c>
    </row>
    <row r="289" spans="1:18" ht="15.75" customHeight="1">
      <c r="A289" s="313"/>
      <c r="B289" s="313"/>
      <c r="C289" s="15" t="s">
        <v>1411</v>
      </c>
      <c r="D289" s="15" t="s">
        <v>867</v>
      </c>
      <c r="E289" s="15" t="s">
        <v>1406</v>
      </c>
      <c r="F289" s="15" t="s">
        <v>1407</v>
      </c>
      <c r="G289" s="15" t="s">
        <v>715</v>
      </c>
      <c r="H289" s="16">
        <v>1304953.848</v>
      </c>
      <c r="I289" s="16">
        <v>198317.169</v>
      </c>
      <c r="J289" s="16">
        <v>838.373</v>
      </c>
      <c r="K289" s="313"/>
      <c r="L289" s="15" t="s">
        <v>668</v>
      </c>
      <c r="M289" s="15" t="s">
        <v>668</v>
      </c>
      <c r="N289" s="110"/>
      <c r="O289" s="15"/>
      <c r="P289" s="15"/>
      <c r="Q289" s="15"/>
      <c r="R289" s="15" t="s">
        <v>707</v>
      </c>
    </row>
    <row r="290" spans="1:18" ht="15.75" customHeight="1">
      <c r="A290" s="313"/>
      <c r="B290" s="313"/>
      <c r="C290" s="15" t="s">
        <v>1412</v>
      </c>
      <c r="D290" s="15" t="s">
        <v>892</v>
      </c>
      <c r="E290" s="15" t="s">
        <v>1406</v>
      </c>
      <c r="F290" s="15" t="s">
        <v>1407</v>
      </c>
      <c r="G290" s="15" t="s">
        <v>715</v>
      </c>
      <c r="H290" s="16">
        <v>1304968.842</v>
      </c>
      <c r="I290" s="16">
        <v>198378.146</v>
      </c>
      <c r="J290" s="16">
        <v>838.678</v>
      </c>
      <c r="K290" s="313"/>
      <c r="L290" s="15" t="s">
        <v>668</v>
      </c>
      <c r="M290" s="15" t="s">
        <v>668</v>
      </c>
      <c r="N290" s="110"/>
      <c r="O290" s="15"/>
      <c r="P290" s="15"/>
      <c r="Q290" s="15"/>
      <c r="R290" s="15" t="s">
        <v>707</v>
      </c>
    </row>
    <row r="291" spans="1:18" ht="15.75" customHeight="1">
      <c r="A291" s="313"/>
      <c r="B291" s="313"/>
      <c r="C291" s="15" t="s">
        <v>1413</v>
      </c>
      <c r="D291" s="15" t="s">
        <v>867</v>
      </c>
      <c r="E291" s="15" t="s">
        <v>1414</v>
      </c>
      <c r="F291" s="15" t="s">
        <v>1407</v>
      </c>
      <c r="G291" s="15" t="s">
        <v>715</v>
      </c>
      <c r="H291" s="16">
        <v>1305167.762</v>
      </c>
      <c r="I291" s="16">
        <v>198838.965</v>
      </c>
      <c r="J291" s="16">
        <v>839.442</v>
      </c>
      <c r="K291" s="313"/>
      <c r="L291" s="15" t="s">
        <v>668</v>
      </c>
      <c r="M291" s="15" t="s">
        <v>668</v>
      </c>
      <c r="N291" s="110"/>
      <c r="O291" s="15"/>
      <c r="P291" s="15"/>
      <c r="Q291" s="15"/>
      <c r="R291" s="15" t="s">
        <v>707</v>
      </c>
    </row>
    <row r="292" spans="1:18" ht="15.75" customHeight="1">
      <c r="A292" s="313"/>
      <c r="B292" s="313"/>
      <c r="C292" s="15" t="s">
        <v>1415</v>
      </c>
      <c r="D292" s="15" t="s">
        <v>867</v>
      </c>
      <c r="E292" s="15" t="s">
        <v>1414</v>
      </c>
      <c r="F292" s="15" t="s">
        <v>1407</v>
      </c>
      <c r="G292" s="15" t="s">
        <v>715</v>
      </c>
      <c r="H292" s="16">
        <v>1304453.27</v>
      </c>
      <c r="I292" s="16">
        <v>199112.72</v>
      </c>
      <c r="J292" s="16">
        <v>839.85</v>
      </c>
      <c r="K292" s="313"/>
      <c r="L292" s="15" t="s">
        <v>668</v>
      </c>
      <c r="M292" s="15" t="s">
        <v>668</v>
      </c>
      <c r="N292" s="110"/>
      <c r="O292" s="15"/>
      <c r="P292" s="15"/>
      <c r="Q292" s="15"/>
      <c r="R292" s="15" t="s">
        <v>707</v>
      </c>
    </row>
    <row r="293" spans="1:18" ht="15.75" customHeight="1">
      <c r="A293" s="15">
        <v>13</v>
      </c>
      <c r="B293" s="15" t="s">
        <v>1416</v>
      </c>
      <c r="C293" s="15" t="s">
        <v>1417</v>
      </c>
      <c r="D293" s="15" t="s">
        <v>1418</v>
      </c>
      <c r="E293" s="15" t="s">
        <v>1414</v>
      </c>
      <c r="F293" s="15" t="s">
        <v>1407</v>
      </c>
      <c r="G293" s="15" t="s">
        <v>715</v>
      </c>
      <c r="H293" s="16">
        <v>1306019.42</v>
      </c>
      <c r="I293" s="16">
        <v>201477.93</v>
      </c>
      <c r="J293" s="16">
        <v>844.526</v>
      </c>
      <c r="K293" s="15" t="s">
        <v>668</v>
      </c>
      <c r="L293" s="15" t="s">
        <v>668</v>
      </c>
      <c r="M293" s="15" t="s">
        <v>668</v>
      </c>
      <c r="N293" s="110"/>
      <c r="O293" s="15"/>
      <c r="P293" s="15"/>
      <c r="Q293" s="15"/>
      <c r="R293" s="15" t="s">
        <v>707</v>
      </c>
    </row>
    <row r="294" spans="1:18" ht="15.75" customHeight="1">
      <c r="A294" s="15">
        <v>14</v>
      </c>
      <c r="B294" s="15" t="s">
        <v>1419</v>
      </c>
      <c r="C294" s="15" t="s">
        <v>1419</v>
      </c>
      <c r="D294" s="15" t="s">
        <v>892</v>
      </c>
      <c r="E294" s="15" t="s">
        <v>1420</v>
      </c>
      <c r="F294" s="15" t="s">
        <v>1407</v>
      </c>
      <c r="G294" s="15" t="s">
        <v>715</v>
      </c>
      <c r="H294" s="16">
        <v>1303867.65</v>
      </c>
      <c r="I294" s="16">
        <v>184973.08</v>
      </c>
      <c r="J294" s="16"/>
      <c r="K294" s="15" t="s">
        <v>668</v>
      </c>
      <c r="L294" s="15"/>
      <c r="M294" s="15"/>
      <c r="N294" s="110"/>
      <c r="O294" s="65"/>
      <c r="P294" s="15" t="s">
        <v>668</v>
      </c>
      <c r="Q294" s="15"/>
      <c r="R294" s="15" t="s">
        <v>1067</v>
      </c>
    </row>
    <row r="295" spans="1:18" ht="15.75" customHeight="1">
      <c r="A295" s="15">
        <v>15</v>
      </c>
      <c r="B295" s="15" t="s">
        <v>1421</v>
      </c>
      <c r="C295" s="15" t="s">
        <v>1422</v>
      </c>
      <c r="D295" s="15" t="s">
        <v>867</v>
      </c>
      <c r="E295" s="15" t="s">
        <v>1420</v>
      </c>
      <c r="F295" s="15" t="s">
        <v>1407</v>
      </c>
      <c r="G295" s="15" t="s">
        <v>715</v>
      </c>
      <c r="H295" s="16">
        <v>1303809.28</v>
      </c>
      <c r="I295" s="16">
        <v>185017.23</v>
      </c>
      <c r="J295" s="16"/>
      <c r="K295" s="15" t="s">
        <v>668</v>
      </c>
      <c r="L295" s="15"/>
      <c r="M295" s="15"/>
      <c r="N295" s="110"/>
      <c r="O295" s="65"/>
      <c r="P295" s="15" t="s">
        <v>668</v>
      </c>
      <c r="Q295" s="15"/>
      <c r="R295" s="15" t="s">
        <v>1067</v>
      </c>
    </row>
    <row r="296" spans="1:18" ht="15.75" customHeight="1">
      <c r="A296" s="15">
        <v>16</v>
      </c>
      <c r="B296" s="15" t="s">
        <v>1423</v>
      </c>
      <c r="C296" s="15" t="s">
        <v>1424</v>
      </c>
      <c r="D296" s="15" t="s">
        <v>867</v>
      </c>
      <c r="E296" s="15" t="s">
        <v>1420</v>
      </c>
      <c r="F296" s="15" t="s">
        <v>1407</v>
      </c>
      <c r="G296" s="15" t="s">
        <v>715</v>
      </c>
      <c r="H296" s="16">
        <v>1303768.28</v>
      </c>
      <c r="I296" s="16">
        <v>185048.78</v>
      </c>
      <c r="J296" s="16"/>
      <c r="K296" s="15" t="s">
        <v>668</v>
      </c>
      <c r="L296" s="15"/>
      <c r="M296" s="15"/>
      <c r="N296" s="110"/>
      <c r="O296" s="65"/>
      <c r="P296" s="15" t="s">
        <v>668</v>
      </c>
      <c r="Q296" s="15"/>
      <c r="R296" s="15" t="s">
        <v>1067</v>
      </c>
    </row>
    <row r="297" spans="1:18" ht="15.75" customHeight="1">
      <c r="A297" s="15">
        <v>17</v>
      </c>
      <c r="B297" s="15" t="s">
        <v>1425</v>
      </c>
      <c r="C297" s="15" t="s">
        <v>1426</v>
      </c>
      <c r="D297" s="15" t="s">
        <v>867</v>
      </c>
      <c r="E297" s="15" t="s">
        <v>1420</v>
      </c>
      <c r="F297" s="15" t="s">
        <v>1407</v>
      </c>
      <c r="G297" s="15" t="s">
        <v>715</v>
      </c>
      <c r="H297" s="16">
        <v>1303720.96</v>
      </c>
      <c r="I297" s="16">
        <v>185083.48</v>
      </c>
      <c r="J297" s="16"/>
      <c r="K297" s="15" t="s">
        <v>668</v>
      </c>
      <c r="L297" s="15"/>
      <c r="M297" s="15"/>
      <c r="N297" s="110"/>
      <c r="O297" s="65"/>
      <c r="P297" s="15" t="s">
        <v>668</v>
      </c>
      <c r="Q297" s="15"/>
      <c r="R297" s="15" t="s">
        <v>1067</v>
      </c>
    </row>
    <row r="298" spans="1:18" ht="15.75" customHeight="1">
      <c r="A298" s="15">
        <v>18</v>
      </c>
      <c r="B298" s="15" t="s">
        <v>1427</v>
      </c>
      <c r="C298" s="15" t="s">
        <v>1428</v>
      </c>
      <c r="D298" s="15" t="s">
        <v>1418</v>
      </c>
      <c r="E298" s="15" t="s">
        <v>1420</v>
      </c>
      <c r="F298" s="15" t="s">
        <v>1407</v>
      </c>
      <c r="G298" s="15" t="s">
        <v>715</v>
      </c>
      <c r="H298" s="16">
        <v>1303692.57</v>
      </c>
      <c r="I298" s="16">
        <v>185102.4</v>
      </c>
      <c r="J298" s="16"/>
      <c r="K298" s="15" t="s">
        <v>668</v>
      </c>
      <c r="L298" s="15"/>
      <c r="M298" s="15"/>
      <c r="N298" s="110"/>
      <c r="O298" s="65"/>
      <c r="P298" s="15" t="s">
        <v>668</v>
      </c>
      <c r="Q298" s="15"/>
      <c r="R298" s="15" t="s">
        <v>1067</v>
      </c>
    </row>
    <row r="299" spans="1:18" ht="15.75" customHeight="1">
      <c r="A299" s="19" t="s">
        <v>923</v>
      </c>
      <c r="B299" s="20">
        <f>COUNTA(B271:B298)</f>
        <v>18</v>
      </c>
      <c r="C299" s="20">
        <f>COUNTA(C271:C298)</f>
        <v>28</v>
      </c>
      <c r="D299" s="19"/>
      <c r="E299" s="19"/>
      <c r="F299" s="19"/>
      <c r="G299" s="19"/>
      <c r="H299" s="21"/>
      <c r="I299" s="21"/>
      <c r="J299" s="21"/>
      <c r="K299" s="20">
        <f>COUNTA(K271:K298)</f>
        <v>18</v>
      </c>
      <c r="L299" s="20">
        <f>COUNTA(L271:L298)</f>
        <v>19</v>
      </c>
      <c r="M299" s="20">
        <f>COUNTA(M271:M298)</f>
        <v>19</v>
      </c>
      <c r="N299" s="20">
        <f>COUNTA(M271:M298)-COUNTA(L271:L298)</f>
        <v>0</v>
      </c>
      <c r="O299" s="20">
        <f>COUNTA(O271:O298)</f>
        <v>0</v>
      </c>
      <c r="P299" s="20">
        <f>COUNTA(P271:P298)</f>
        <v>9</v>
      </c>
      <c r="Q299" s="20">
        <f>COUNTA(Q271:Q298)</f>
        <v>0</v>
      </c>
      <c r="R299" s="19"/>
    </row>
    <row r="300" spans="1:18" ht="25.5">
      <c r="A300" s="19" t="s">
        <v>1646</v>
      </c>
      <c r="B300" s="19">
        <f>B299+B269+B245+B220+B204+B157+B126+B106+B81+B29</f>
        <v>189</v>
      </c>
      <c r="C300" s="19">
        <f>C299+C269+C245+C220+C204+C157+C126+C106+C81+C29</f>
        <v>275</v>
      </c>
      <c r="D300" s="19"/>
      <c r="E300" s="19"/>
      <c r="F300" s="19"/>
      <c r="G300" s="19"/>
      <c r="H300" s="21"/>
      <c r="I300" s="21"/>
      <c r="J300" s="21"/>
      <c r="K300" s="19">
        <f>K299+K269+K245+K220+K204+K157+K126+K106+K81+K29</f>
        <v>189</v>
      </c>
      <c r="L300" s="19">
        <f aca="true" t="shared" si="0" ref="L300:Q300">L299+L269+L245+L220+L204+L157+L126+L106+L81+L29</f>
        <v>198</v>
      </c>
      <c r="M300" s="19">
        <f t="shared" si="0"/>
        <v>218</v>
      </c>
      <c r="N300" s="19">
        <f t="shared" si="0"/>
        <v>20</v>
      </c>
      <c r="O300" s="19">
        <f t="shared" si="0"/>
        <v>0</v>
      </c>
      <c r="P300" s="19">
        <f t="shared" si="0"/>
        <v>57</v>
      </c>
      <c r="Q300" s="19">
        <f t="shared" si="0"/>
        <v>0</v>
      </c>
      <c r="R300" s="19"/>
    </row>
    <row r="302" ht="12.75">
      <c r="A302" s="97"/>
    </row>
  </sheetData>
  <sheetProtection/>
  <mergeCells count="110">
    <mergeCell ref="K144:K147"/>
    <mergeCell ref="K149:K153"/>
    <mergeCell ref="K274:K279"/>
    <mergeCell ref="K174:K176"/>
    <mergeCell ref="K177:K178"/>
    <mergeCell ref="K180:K184"/>
    <mergeCell ref="K199:K200"/>
    <mergeCell ref="K222:K223"/>
    <mergeCell ref="K209:K212"/>
    <mergeCell ref="K213:K214"/>
    <mergeCell ref="K287:K292"/>
    <mergeCell ref="K228:K234"/>
    <mergeCell ref="K236:K240"/>
    <mergeCell ref="K257:K261"/>
    <mergeCell ref="K262:K264"/>
    <mergeCell ref="K159:K161"/>
    <mergeCell ref="K45:K47"/>
    <mergeCell ref="K52:K54"/>
    <mergeCell ref="K55:K58"/>
    <mergeCell ref="K67:K70"/>
    <mergeCell ref="K85:K89"/>
    <mergeCell ref="K98:K101"/>
    <mergeCell ref="K108:K111"/>
    <mergeCell ref="K129:K135"/>
    <mergeCell ref="K140:K143"/>
    <mergeCell ref="R3:R4"/>
    <mergeCell ref="A21:A22"/>
    <mergeCell ref="A1:R1"/>
    <mergeCell ref="A2:R2"/>
    <mergeCell ref="A3:A4"/>
    <mergeCell ref="B3:B4"/>
    <mergeCell ref="C3:C4"/>
    <mergeCell ref="D3:D4"/>
    <mergeCell ref="E3:G3"/>
    <mergeCell ref="H3:J3"/>
    <mergeCell ref="O3:Q3"/>
    <mergeCell ref="A39:A42"/>
    <mergeCell ref="B39:B42"/>
    <mergeCell ref="L3:N3"/>
    <mergeCell ref="K3:K4"/>
    <mergeCell ref="B32:B34"/>
    <mergeCell ref="A32:A34"/>
    <mergeCell ref="K32:K34"/>
    <mergeCell ref="K39:K42"/>
    <mergeCell ref="A5:C5"/>
    <mergeCell ref="A98:A101"/>
    <mergeCell ref="B98:B101"/>
    <mergeCell ref="B52:B54"/>
    <mergeCell ref="B55:B58"/>
    <mergeCell ref="A52:A54"/>
    <mergeCell ref="A55:A58"/>
    <mergeCell ref="A144:A147"/>
    <mergeCell ref="B144:B147"/>
    <mergeCell ref="A108:A111"/>
    <mergeCell ref="B108:B111"/>
    <mergeCell ref="A129:A135"/>
    <mergeCell ref="B129:B135"/>
    <mergeCell ref="A140:A143"/>
    <mergeCell ref="B140:B143"/>
    <mergeCell ref="A149:A153"/>
    <mergeCell ref="B149:B153"/>
    <mergeCell ref="A159:A161"/>
    <mergeCell ref="B159:B161"/>
    <mergeCell ref="A221:D221"/>
    <mergeCell ref="A246:D246"/>
    <mergeCell ref="A228:A234"/>
    <mergeCell ref="B228:B234"/>
    <mergeCell ref="A236:A240"/>
    <mergeCell ref="B236:B240"/>
    <mergeCell ref="A222:A223"/>
    <mergeCell ref="B222:B223"/>
    <mergeCell ref="A287:A292"/>
    <mergeCell ref="B287:B292"/>
    <mergeCell ref="A257:A261"/>
    <mergeCell ref="B257:B261"/>
    <mergeCell ref="A262:A264"/>
    <mergeCell ref="B262:B264"/>
    <mergeCell ref="A274:A279"/>
    <mergeCell ref="B274:B279"/>
    <mergeCell ref="A270:D270"/>
    <mergeCell ref="A158:C158"/>
    <mergeCell ref="A205:C205"/>
    <mergeCell ref="A177:A178"/>
    <mergeCell ref="B177:B178"/>
    <mergeCell ref="A180:A184"/>
    <mergeCell ref="B180:B184"/>
    <mergeCell ref="A199:A200"/>
    <mergeCell ref="B199:B200"/>
    <mergeCell ref="A174:A176"/>
    <mergeCell ref="B174:B176"/>
    <mergeCell ref="A30:C30"/>
    <mergeCell ref="A82:C82"/>
    <mergeCell ref="A107:C107"/>
    <mergeCell ref="A127:C127"/>
    <mergeCell ref="A67:A70"/>
    <mergeCell ref="B67:B70"/>
    <mergeCell ref="A85:A89"/>
    <mergeCell ref="B85:B89"/>
    <mergeCell ref="A45:A47"/>
    <mergeCell ref="B45:B47"/>
    <mergeCell ref="A209:A212"/>
    <mergeCell ref="B209:B212"/>
    <mergeCell ref="A213:A214"/>
    <mergeCell ref="B213:B214"/>
    <mergeCell ref="A250:A253"/>
    <mergeCell ref="B250:B253"/>
    <mergeCell ref="K248:K249"/>
    <mergeCell ref="K250:K253"/>
    <mergeCell ref="A248:A249"/>
    <mergeCell ref="B248:B249"/>
  </mergeCells>
  <printOptions horizontalCentered="1"/>
  <pageMargins left="0.31496062992125984" right="0.31496062992125984" top="0.984251968503937" bottom="0.4724409448818898" header="0.31496062992125984" footer="0.1968503937007874"/>
  <pageSetup fitToHeight="0" fitToWidth="1" horizontalDpi="600" verticalDpi="600" orientation="landscape" paperSize="9" scale="91" r:id="rId1"/>
  <headerFooter alignWithMargins="0">
    <oddFooter>&amp;R&amp;"Times New Roman,Regular"&amp;P/&amp;N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593"/>
  <sheetViews>
    <sheetView zoomScalePageLayoutView="0" workbookViewId="0" topLeftCell="A575">
      <selection activeCell="A10" sqref="A10:U11"/>
    </sheetView>
  </sheetViews>
  <sheetFormatPr defaultColWidth="9.125" defaultRowHeight="14.25"/>
  <cols>
    <col min="1" max="1" width="6.75390625" style="9" customWidth="1"/>
    <col min="2" max="2" width="8.00390625" style="9" customWidth="1"/>
    <col min="3" max="3" width="11.25390625" style="10" customWidth="1"/>
    <col min="4" max="4" width="9.625" style="1" customWidth="1"/>
    <col min="5" max="5" width="14.00390625" style="214" customWidth="1"/>
    <col min="6" max="7" width="11.00390625" style="10" customWidth="1"/>
    <col min="8" max="8" width="8.125" style="206" bestFit="1" customWidth="1"/>
    <col min="9" max="9" width="7.125" style="206" bestFit="1" customWidth="1"/>
    <col min="10" max="10" width="6.375" style="221" customWidth="1"/>
    <col min="11" max="11" width="9.75390625" style="9" customWidth="1"/>
    <col min="12" max="12" width="5.625" style="9" customWidth="1"/>
    <col min="13" max="13" width="5.375" style="9" customWidth="1"/>
    <col min="14" max="14" width="5.25390625" style="9" customWidth="1"/>
    <col min="15" max="15" width="5.625" style="9" customWidth="1"/>
    <col min="16" max="16" width="5.75390625" style="9" customWidth="1"/>
    <col min="17" max="17" width="5.375" style="9" customWidth="1"/>
    <col min="18" max="18" width="6.875" style="248" bestFit="1" customWidth="1"/>
    <col min="19" max="16384" width="9.125" style="1" customWidth="1"/>
  </cols>
  <sheetData>
    <row r="1" spans="1:18" ht="35.25" customHeight="1">
      <c r="A1" s="342" t="s">
        <v>462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9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s="62" customFormat="1" ht="12.75">
      <c r="A3" s="319" t="s">
        <v>3166</v>
      </c>
      <c r="B3" s="319" t="s">
        <v>448</v>
      </c>
      <c r="C3" s="319" t="s">
        <v>857</v>
      </c>
      <c r="D3" s="319" t="s">
        <v>858</v>
      </c>
      <c r="E3" s="319" t="s">
        <v>2289</v>
      </c>
      <c r="F3" s="319"/>
      <c r="G3" s="319"/>
      <c r="H3" s="346" t="s">
        <v>147</v>
      </c>
      <c r="I3" s="346"/>
      <c r="J3" s="346"/>
      <c r="K3" s="319" t="s">
        <v>451</v>
      </c>
      <c r="L3" s="284" t="s">
        <v>707</v>
      </c>
      <c r="M3" s="310"/>
      <c r="N3" s="285"/>
      <c r="O3" s="319" t="s">
        <v>860</v>
      </c>
      <c r="P3" s="319"/>
      <c r="Q3" s="319"/>
      <c r="R3" s="359" t="s">
        <v>861</v>
      </c>
    </row>
    <row r="4" spans="1:18" s="62" customFormat="1" ht="12.75">
      <c r="A4" s="319"/>
      <c r="B4" s="319"/>
      <c r="C4" s="319"/>
      <c r="D4" s="319"/>
      <c r="E4" s="319"/>
      <c r="F4" s="319"/>
      <c r="G4" s="319"/>
      <c r="H4" s="346"/>
      <c r="I4" s="346"/>
      <c r="J4" s="346"/>
      <c r="K4" s="319"/>
      <c r="L4" s="355">
        <v>2007</v>
      </c>
      <c r="M4" s="355">
        <v>2014</v>
      </c>
      <c r="N4" s="355" t="s">
        <v>143</v>
      </c>
      <c r="O4" s="357" t="s">
        <v>1430</v>
      </c>
      <c r="P4" s="357" t="s">
        <v>735</v>
      </c>
      <c r="Q4" s="357" t="s">
        <v>1713</v>
      </c>
      <c r="R4" s="359"/>
    </row>
    <row r="5" spans="1:18" s="62" customFormat="1" ht="12.75">
      <c r="A5" s="319"/>
      <c r="B5" s="319"/>
      <c r="C5" s="319"/>
      <c r="D5" s="319"/>
      <c r="E5" s="240" t="s">
        <v>2290</v>
      </c>
      <c r="F5" s="240" t="s">
        <v>664</v>
      </c>
      <c r="G5" s="240" t="s">
        <v>665</v>
      </c>
      <c r="H5" s="246" t="s">
        <v>708</v>
      </c>
      <c r="I5" s="246" t="s">
        <v>709</v>
      </c>
      <c r="J5" s="249" t="s">
        <v>862</v>
      </c>
      <c r="K5" s="319"/>
      <c r="L5" s="356"/>
      <c r="M5" s="356"/>
      <c r="N5" s="356"/>
      <c r="O5" s="357"/>
      <c r="P5" s="357"/>
      <c r="Q5" s="357"/>
      <c r="R5" s="359"/>
    </row>
    <row r="6" spans="1:18" s="62" customFormat="1" ht="12.75">
      <c r="A6" s="360" t="s">
        <v>2291</v>
      </c>
      <c r="B6" s="361"/>
      <c r="C6" s="361"/>
      <c r="D6" s="361"/>
      <c r="E6" s="212"/>
      <c r="F6" s="130"/>
      <c r="G6" s="130"/>
      <c r="H6" s="115"/>
      <c r="I6" s="115"/>
      <c r="J6" s="115"/>
      <c r="K6" s="177"/>
      <c r="L6" s="88"/>
      <c r="M6" s="88"/>
      <c r="N6" s="88"/>
      <c r="O6" s="88"/>
      <c r="P6" s="88"/>
      <c r="Q6" s="88"/>
      <c r="R6" s="176"/>
    </row>
    <row r="7" spans="1:18" s="3" customFormat="1" ht="13.5" customHeight="1">
      <c r="A7" s="314">
        <v>1</v>
      </c>
      <c r="B7" s="314" t="s">
        <v>433</v>
      </c>
      <c r="C7" s="15" t="s">
        <v>2292</v>
      </c>
      <c r="D7" s="15" t="s">
        <v>2297</v>
      </c>
      <c r="E7" s="15" t="s">
        <v>2293</v>
      </c>
      <c r="F7" s="15" t="s">
        <v>2294</v>
      </c>
      <c r="G7" s="15" t="s">
        <v>716</v>
      </c>
      <c r="H7" s="29">
        <v>1252160</v>
      </c>
      <c r="I7" s="29">
        <v>644870</v>
      </c>
      <c r="J7" s="213" t="s">
        <v>2295</v>
      </c>
      <c r="K7" s="314" t="s">
        <v>668</v>
      </c>
      <c r="L7" s="15" t="s">
        <v>668</v>
      </c>
      <c r="M7" s="15" t="s">
        <v>668</v>
      </c>
      <c r="N7" s="15"/>
      <c r="O7" s="15"/>
      <c r="P7" s="15"/>
      <c r="Q7" s="15"/>
      <c r="R7" s="15" t="s">
        <v>707</v>
      </c>
    </row>
    <row r="8" spans="1:18" s="3" customFormat="1" ht="13.5" customHeight="1">
      <c r="A8" s="325"/>
      <c r="B8" s="315"/>
      <c r="C8" s="15" t="s">
        <v>2300</v>
      </c>
      <c r="D8" s="15" t="s">
        <v>2301</v>
      </c>
      <c r="E8" s="15" t="s">
        <v>2293</v>
      </c>
      <c r="F8" s="15" t="s">
        <v>2294</v>
      </c>
      <c r="G8" s="15" t="s">
        <v>716</v>
      </c>
      <c r="H8" s="29">
        <v>1252160.6</v>
      </c>
      <c r="I8" s="29">
        <v>644840.6</v>
      </c>
      <c r="J8" s="215">
        <v>22.72</v>
      </c>
      <c r="K8" s="315"/>
      <c r="L8" s="15" t="s">
        <v>668</v>
      </c>
      <c r="M8" s="15" t="s">
        <v>668</v>
      </c>
      <c r="N8" s="15"/>
      <c r="O8" s="15"/>
      <c r="P8" s="15"/>
      <c r="Q8" s="15"/>
      <c r="R8" s="15" t="s">
        <v>707</v>
      </c>
    </row>
    <row r="9" spans="1:18" s="3" customFormat="1" ht="13.5" customHeight="1">
      <c r="A9" s="15">
        <v>2</v>
      </c>
      <c r="B9" s="22" t="s">
        <v>434</v>
      </c>
      <c r="C9" s="15" t="s">
        <v>2302</v>
      </c>
      <c r="D9" s="15" t="s">
        <v>2301</v>
      </c>
      <c r="E9" s="15" t="s">
        <v>2303</v>
      </c>
      <c r="F9" s="15" t="s">
        <v>2294</v>
      </c>
      <c r="G9" s="15" t="s">
        <v>716</v>
      </c>
      <c r="H9" s="29">
        <v>1245991.37</v>
      </c>
      <c r="I9" s="29">
        <v>642372.25</v>
      </c>
      <c r="J9" s="215">
        <v>17.26</v>
      </c>
      <c r="K9" s="22" t="s">
        <v>668</v>
      </c>
      <c r="L9" s="15" t="s">
        <v>668</v>
      </c>
      <c r="M9" s="15" t="s">
        <v>668</v>
      </c>
      <c r="N9" s="15"/>
      <c r="O9" s="15"/>
      <c r="P9" s="15"/>
      <c r="Q9" s="15"/>
      <c r="R9" s="15" t="s">
        <v>707</v>
      </c>
    </row>
    <row r="10" spans="1:18" s="3" customFormat="1" ht="13.5" customHeight="1">
      <c r="A10" s="22">
        <v>3</v>
      </c>
      <c r="B10" s="22" t="s">
        <v>435</v>
      </c>
      <c r="C10" s="15" t="s">
        <v>2304</v>
      </c>
      <c r="D10" s="15" t="s">
        <v>2301</v>
      </c>
      <c r="E10" s="15" t="s">
        <v>2305</v>
      </c>
      <c r="F10" s="15" t="s">
        <v>2299</v>
      </c>
      <c r="G10" s="15" t="s">
        <v>716</v>
      </c>
      <c r="H10" s="29">
        <v>1243282.05</v>
      </c>
      <c r="I10" s="29">
        <v>637618.84</v>
      </c>
      <c r="J10" s="215">
        <v>15.32</v>
      </c>
      <c r="K10" s="22" t="s">
        <v>668</v>
      </c>
      <c r="L10" s="15" t="s">
        <v>668</v>
      </c>
      <c r="M10" s="15" t="s">
        <v>668</v>
      </c>
      <c r="N10" s="15"/>
      <c r="O10" s="15"/>
      <c r="P10" s="15"/>
      <c r="Q10" s="15"/>
      <c r="R10" s="15" t="s">
        <v>707</v>
      </c>
    </row>
    <row r="11" spans="1:18" s="3" customFormat="1" ht="13.5" customHeight="1">
      <c r="A11" s="27">
        <v>4</v>
      </c>
      <c r="B11" s="22" t="s">
        <v>436</v>
      </c>
      <c r="C11" s="15" t="s">
        <v>2306</v>
      </c>
      <c r="D11" s="15" t="s">
        <v>2301</v>
      </c>
      <c r="E11" s="15" t="s">
        <v>2305</v>
      </c>
      <c r="F11" s="15" t="s">
        <v>2299</v>
      </c>
      <c r="G11" s="15" t="s">
        <v>716</v>
      </c>
      <c r="H11" s="29">
        <v>1241532.95</v>
      </c>
      <c r="I11" s="29">
        <v>634934.64</v>
      </c>
      <c r="J11" s="215">
        <v>14.09</v>
      </c>
      <c r="K11" s="22" t="s">
        <v>668</v>
      </c>
      <c r="L11" s="15" t="s">
        <v>668</v>
      </c>
      <c r="M11" s="15" t="s">
        <v>668</v>
      </c>
      <c r="N11" s="15"/>
      <c r="O11" s="15"/>
      <c r="P11" s="15"/>
      <c r="Q11" s="15"/>
      <c r="R11" s="15" t="s">
        <v>707</v>
      </c>
    </row>
    <row r="12" spans="1:18" s="3" customFormat="1" ht="13.5" customHeight="1">
      <c r="A12" s="15">
        <v>5</v>
      </c>
      <c r="B12" s="22" t="s">
        <v>432</v>
      </c>
      <c r="C12" s="15" t="s">
        <v>2307</v>
      </c>
      <c r="D12" s="15" t="s">
        <v>2301</v>
      </c>
      <c r="E12" s="15" t="s">
        <v>2308</v>
      </c>
      <c r="F12" s="15" t="s">
        <v>2299</v>
      </c>
      <c r="G12" s="15" t="s">
        <v>716</v>
      </c>
      <c r="H12" s="29">
        <v>1239849.41</v>
      </c>
      <c r="I12" s="29">
        <v>629291.03</v>
      </c>
      <c r="J12" s="215">
        <v>7.71</v>
      </c>
      <c r="K12" s="22" t="s">
        <v>668</v>
      </c>
      <c r="L12" s="15" t="s">
        <v>668</v>
      </c>
      <c r="M12" s="15" t="s">
        <v>668</v>
      </c>
      <c r="N12" s="15"/>
      <c r="O12" s="15"/>
      <c r="P12" s="15"/>
      <c r="Q12" s="15"/>
      <c r="R12" s="15" t="s">
        <v>707</v>
      </c>
    </row>
    <row r="13" spans="1:18" s="3" customFormat="1" ht="13.5" customHeight="1">
      <c r="A13" s="325">
        <v>6</v>
      </c>
      <c r="B13" s="314" t="s">
        <v>437</v>
      </c>
      <c r="C13" s="15" t="s">
        <v>2309</v>
      </c>
      <c r="D13" s="15" t="s">
        <v>2301</v>
      </c>
      <c r="E13" s="15" t="s">
        <v>2298</v>
      </c>
      <c r="F13" s="15" t="s">
        <v>2299</v>
      </c>
      <c r="G13" s="15" t="s">
        <v>716</v>
      </c>
      <c r="H13" s="29">
        <v>1238343.19</v>
      </c>
      <c r="I13" s="29">
        <v>625335.83</v>
      </c>
      <c r="J13" s="215">
        <v>4.86</v>
      </c>
      <c r="K13" s="314" t="s">
        <v>668</v>
      </c>
      <c r="L13" s="15" t="s">
        <v>668</v>
      </c>
      <c r="M13" s="15" t="s">
        <v>668</v>
      </c>
      <c r="N13" s="15"/>
      <c r="O13" s="15"/>
      <c r="P13" s="15"/>
      <c r="Q13" s="15"/>
      <c r="R13" s="15" t="s">
        <v>707</v>
      </c>
    </row>
    <row r="14" spans="1:18" s="3" customFormat="1" ht="13.5" customHeight="1">
      <c r="A14" s="315"/>
      <c r="B14" s="315"/>
      <c r="C14" s="15" t="s">
        <v>2296</v>
      </c>
      <c r="D14" s="15" t="s">
        <v>2297</v>
      </c>
      <c r="E14" s="15" t="s">
        <v>2298</v>
      </c>
      <c r="F14" s="15" t="s">
        <v>2299</v>
      </c>
      <c r="G14" s="15" t="s">
        <v>716</v>
      </c>
      <c r="H14" s="29">
        <v>1238340</v>
      </c>
      <c r="I14" s="29">
        <v>625370</v>
      </c>
      <c r="J14" s="213" t="s">
        <v>2295</v>
      </c>
      <c r="K14" s="315"/>
      <c r="L14" s="15" t="s">
        <v>668</v>
      </c>
      <c r="M14" s="15" t="s">
        <v>668</v>
      </c>
      <c r="N14" s="15"/>
      <c r="O14" s="15"/>
      <c r="P14" s="15"/>
      <c r="Q14" s="15"/>
      <c r="R14" s="15" t="s">
        <v>707</v>
      </c>
    </row>
    <row r="15" spans="1:18" s="3" customFormat="1" ht="13.5" customHeight="1">
      <c r="A15" s="313">
        <v>7</v>
      </c>
      <c r="B15" s="313" t="s">
        <v>2310</v>
      </c>
      <c r="C15" s="15" t="s">
        <v>2311</v>
      </c>
      <c r="D15" s="15" t="s">
        <v>2301</v>
      </c>
      <c r="E15" s="15" t="s">
        <v>530</v>
      </c>
      <c r="F15" s="15" t="s">
        <v>2312</v>
      </c>
      <c r="G15" s="15" t="s">
        <v>716</v>
      </c>
      <c r="H15" s="29">
        <v>1219729</v>
      </c>
      <c r="I15" s="29">
        <v>648145</v>
      </c>
      <c r="J15" s="215">
        <v>5.39</v>
      </c>
      <c r="K15" s="313" t="s">
        <v>668</v>
      </c>
      <c r="L15" s="15" t="s">
        <v>668</v>
      </c>
      <c r="M15" s="15" t="s">
        <v>668</v>
      </c>
      <c r="N15" s="15"/>
      <c r="O15" s="15"/>
      <c r="P15" s="15"/>
      <c r="Q15" s="15"/>
      <c r="R15" s="15" t="s">
        <v>707</v>
      </c>
    </row>
    <row r="16" spans="1:18" s="3" customFormat="1" ht="13.5" customHeight="1">
      <c r="A16" s="313"/>
      <c r="B16" s="313"/>
      <c r="C16" s="15" t="s">
        <v>2313</v>
      </c>
      <c r="D16" s="15" t="s">
        <v>2314</v>
      </c>
      <c r="E16" s="15" t="s">
        <v>530</v>
      </c>
      <c r="F16" s="15" t="s">
        <v>2312</v>
      </c>
      <c r="G16" s="15" t="s">
        <v>716</v>
      </c>
      <c r="H16" s="29">
        <v>1219729</v>
      </c>
      <c r="I16" s="29">
        <v>648145</v>
      </c>
      <c r="J16" s="215">
        <v>5.41</v>
      </c>
      <c r="K16" s="313"/>
      <c r="L16" s="15" t="s">
        <v>668</v>
      </c>
      <c r="M16" s="15" t="s">
        <v>668</v>
      </c>
      <c r="N16" s="15"/>
      <c r="O16" s="15"/>
      <c r="P16" s="15"/>
      <c r="Q16" s="15"/>
      <c r="R16" s="15" t="s">
        <v>707</v>
      </c>
    </row>
    <row r="17" spans="1:18" s="3" customFormat="1" ht="13.5" customHeight="1">
      <c r="A17" s="313"/>
      <c r="B17" s="313"/>
      <c r="C17" s="15" t="s">
        <v>2315</v>
      </c>
      <c r="D17" s="15" t="s">
        <v>2316</v>
      </c>
      <c r="E17" s="15" t="s">
        <v>530</v>
      </c>
      <c r="F17" s="15" t="s">
        <v>2312</v>
      </c>
      <c r="G17" s="15" t="s">
        <v>716</v>
      </c>
      <c r="H17" s="29">
        <v>1219729</v>
      </c>
      <c r="I17" s="29">
        <v>648145</v>
      </c>
      <c r="J17" s="215">
        <v>5.5</v>
      </c>
      <c r="K17" s="313"/>
      <c r="L17" s="15" t="s">
        <v>668</v>
      </c>
      <c r="M17" s="15" t="s">
        <v>668</v>
      </c>
      <c r="N17" s="15"/>
      <c r="O17" s="15"/>
      <c r="P17" s="15"/>
      <c r="Q17" s="15"/>
      <c r="R17" s="15" t="s">
        <v>707</v>
      </c>
    </row>
    <row r="18" spans="1:18" s="3" customFormat="1" ht="13.5" customHeight="1">
      <c r="A18" s="313"/>
      <c r="B18" s="313"/>
      <c r="C18" s="15" t="s">
        <v>2317</v>
      </c>
      <c r="D18" s="15" t="s">
        <v>2318</v>
      </c>
      <c r="E18" s="15" t="s">
        <v>530</v>
      </c>
      <c r="F18" s="15" t="s">
        <v>2312</v>
      </c>
      <c r="G18" s="15" t="s">
        <v>716</v>
      </c>
      <c r="H18" s="29">
        <v>1219729.54</v>
      </c>
      <c r="I18" s="29">
        <v>648145.6</v>
      </c>
      <c r="J18" s="215">
        <v>5.41</v>
      </c>
      <c r="K18" s="313"/>
      <c r="L18" s="15" t="s">
        <v>668</v>
      </c>
      <c r="M18" s="15" t="s">
        <v>668</v>
      </c>
      <c r="N18" s="15"/>
      <c r="O18" s="15"/>
      <c r="P18" s="15"/>
      <c r="Q18" s="15"/>
      <c r="R18" s="15" t="s">
        <v>707</v>
      </c>
    </row>
    <row r="19" spans="1:18" s="3" customFormat="1" ht="13.5" customHeight="1">
      <c r="A19" s="313">
        <v>8</v>
      </c>
      <c r="B19" s="313" t="s">
        <v>2319</v>
      </c>
      <c r="C19" s="15" t="s">
        <v>2320</v>
      </c>
      <c r="D19" s="15" t="s">
        <v>2301</v>
      </c>
      <c r="E19" s="15" t="s">
        <v>1781</v>
      </c>
      <c r="F19" s="15" t="s">
        <v>2321</v>
      </c>
      <c r="G19" s="15" t="s">
        <v>716</v>
      </c>
      <c r="H19" s="29">
        <v>1282514.57</v>
      </c>
      <c r="I19" s="29">
        <v>607651.24</v>
      </c>
      <c r="J19" s="215">
        <v>19.85</v>
      </c>
      <c r="K19" s="313" t="s">
        <v>668</v>
      </c>
      <c r="L19" s="15" t="s">
        <v>668</v>
      </c>
      <c r="M19" s="15" t="s">
        <v>668</v>
      </c>
      <c r="N19" s="15"/>
      <c r="O19" s="15"/>
      <c r="P19" s="15"/>
      <c r="Q19" s="15"/>
      <c r="R19" s="15" t="s">
        <v>707</v>
      </c>
    </row>
    <row r="20" spans="1:18" s="3" customFormat="1" ht="13.5" customHeight="1">
      <c r="A20" s="313"/>
      <c r="B20" s="313"/>
      <c r="C20" s="15" t="s">
        <v>2322</v>
      </c>
      <c r="D20" s="15" t="s">
        <v>2323</v>
      </c>
      <c r="E20" s="15" t="s">
        <v>1781</v>
      </c>
      <c r="F20" s="15" t="s">
        <v>2321</v>
      </c>
      <c r="G20" s="15" t="s">
        <v>716</v>
      </c>
      <c r="H20" s="203">
        <v>1282519.67</v>
      </c>
      <c r="I20" s="29">
        <v>607650.13</v>
      </c>
      <c r="J20" s="215">
        <v>19.86</v>
      </c>
      <c r="K20" s="313"/>
      <c r="L20" s="15" t="s">
        <v>668</v>
      </c>
      <c r="M20" s="15" t="s">
        <v>668</v>
      </c>
      <c r="N20" s="15"/>
      <c r="O20" s="15"/>
      <c r="P20" s="15"/>
      <c r="Q20" s="15"/>
      <c r="R20" s="15" t="s">
        <v>707</v>
      </c>
    </row>
    <row r="21" spans="1:18" s="3" customFormat="1" ht="13.5" customHeight="1">
      <c r="A21" s="313"/>
      <c r="B21" s="313"/>
      <c r="C21" s="15" t="s">
        <v>2324</v>
      </c>
      <c r="D21" s="15" t="s">
        <v>2314</v>
      </c>
      <c r="E21" s="15" t="s">
        <v>1781</v>
      </c>
      <c r="F21" s="15" t="s">
        <v>2321</v>
      </c>
      <c r="G21" s="15" t="s">
        <v>716</v>
      </c>
      <c r="H21" s="29">
        <v>1282534.96</v>
      </c>
      <c r="I21" s="29">
        <v>607647.02</v>
      </c>
      <c r="J21" s="215">
        <v>19.8</v>
      </c>
      <c r="K21" s="313"/>
      <c r="L21" s="15" t="s">
        <v>668</v>
      </c>
      <c r="M21" s="15" t="s">
        <v>668</v>
      </c>
      <c r="N21" s="15"/>
      <c r="O21" s="15"/>
      <c r="P21" s="15"/>
      <c r="Q21" s="15"/>
      <c r="R21" s="15" t="s">
        <v>707</v>
      </c>
    </row>
    <row r="22" spans="1:18" s="3" customFormat="1" ht="13.5" customHeight="1">
      <c r="A22" s="313"/>
      <c r="B22" s="313"/>
      <c r="C22" s="15" t="s">
        <v>2325</v>
      </c>
      <c r="D22" s="15" t="s">
        <v>2316</v>
      </c>
      <c r="E22" s="15" t="s">
        <v>1781</v>
      </c>
      <c r="F22" s="15" t="s">
        <v>2321</v>
      </c>
      <c r="G22" s="15" t="s">
        <v>716</v>
      </c>
      <c r="H22" s="29">
        <v>1282538.47</v>
      </c>
      <c r="I22" s="29">
        <v>607646.95</v>
      </c>
      <c r="J22" s="215">
        <v>19.84</v>
      </c>
      <c r="K22" s="313"/>
      <c r="L22" s="15" t="s">
        <v>668</v>
      </c>
      <c r="M22" s="15" t="s">
        <v>668</v>
      </c>
      <c r="N22" s="15"/>
      <c r="O22" s="15"/>
      <c r="P22" s="15"/>
      <c r="Q22" s="15"/>
      <c r="R22" s="15" t="s">
        <v>707</v>
      </c>
    </row>
    <row r="23" spans="1:18" s="3" customFormat="1" ht="13.5" customHeight="1">
      <c r="A23" s="313">
        <v>9</v>
      </c>
      <c r="B23" s="313" t="s">
        <v>2326</v>
      </c>
      <c r="C23" s="15" t="s">
        <v>2327</v>
      </c>
      <c r="D23" s="15" t="s">
        <v>2301</v>
      </c>
      <c r="E23" s="314" t="s">
        <v>2328</v>
      </c>
      <c r="F23" s="314" t="s">
        <v>531</v>
      </c>
      <c r="G23" s="314" t="s">
        <v>716</v>
      </c>
      <c r="H23" s="29">
        <v>1250383.29</v>
      </c>
      <c r="I23" s="29">
        <v>618306.13</v>
      </c>
      <c r="J23" s="215">
        <v>4.8</v>
      </c>
      <c r="K23" s="313" t="s">
        <v>668</v>
      </c>
      <c r="L23" s="15" t="s">
        <v>668</v>
      </c>
      <c r="M23" s="15" t="s">
        <v>668</v>
      </c>
      <c r="N23" s="15"/>
      <c r="O23" s="15"/>
      <c r="P23" s="15"/>
      <c r="Q23" s="15"/>
      <c r="R23" s="15" t="s">
        <v>707</v>
      </c>
    </row>
    <row r="24" spans="1:18" s="3" customFormat="1" ht="13.5" customHeight="1">
      <c r="A24" s="313"/>
      <c r="B24" s="313"/>
      <c r="C24" s="15" t="s">
        <v>2329</v>
      </c>
      <c r="D24" s="15" t="s">
        <v>2314</v>
      </c>
      <c r="E24" s="325"/>
      <c r="F24" s="325"/>
      <c r="G24" s="325"/>
      <c r="H24" s="29">
        <v>1250380.63</v>
      </c>
      <c r="I24" s="29">
        <v>618299</v>
      </c>
      <c r="J24" s="215">
        <v>4.63</v>
      </c>
      <c r="K24" s="313"/>
      <c r="L24" s="15" t="s">
        <v>668</v>
      </c>
      <c r="M24" s="15" t="s">
        <v>668</v>
      </c>
      <c r="N24" s="15"/>
      <c r="O24" s="15"/>
      <c r="P24" s="15"/>
      <c r="Q24" s="15"/>
      <c r="R24" s="15" t="s">
        <v>707</v>
      </c>
    </row>
    <row r="25" spans="1:18" s="3" customFormat="1" ht="13.5" customHeight="1">
      <c r="A25" s="313"/>
      <c r="B25" s="313"/>
      <c r="C25" s="15" t="s">
        <v>2330</v>
      </c>
      <c r="D25" s="15" t="s">
        <v>2331</v>
      </c>
      <c r="E25" s="315"/>
      <c r="F25" s="315"/>
      <c r="G25" s="315"/>
      <c r="H25" s="29">
        <v>1250381.24</v>
      </c>
      <c r="I25" s="29">
        <v>618293.91</v>
      </c>
      <c r="J25" s="215">
        <v>4.54</v>
      </c>
      <c r="K25" s="313"/>
      <c r="L25" s="15" t="s">
        <v>668</v>
      </c>
      <c r="M25" s="15" t="s">
        <v>668</v>
      </c>
      <c r="N25" s="15"/>
      <c r="O25" s="15"/>
      <c r="P25" s="15"/>
      <c r="Q25" s="15"/>
      <c r="R25" s="15" t="s">
        <v>707</v>
      </c>
    </row>
    <row r="26" spans="1:18" s="3" customFormat="1" ht="13.5" customHeight="1">
      <c r="A26" s="313">
        <v>10</v>
      </c>
      <c r="B26" s="313" t="s">
        <v>2332</v>
      </c>
      <c r="C26" s="15" t="s">
        <v>2333</v>
      </c>
      <c r="D26" s="15" t="s">
        <v>2301</v>
      </c>
      <c r="E26" s="15" t="s">
        <v>2334</v>
      </c>
      <c r="F26" s="15" t="s">
        <v>706</v>
      </c>
      <c r="G26" s="15" t="s">
        <v>716</v>
      </c>
      <c r="H26" s="29">
        <v>1245779.41</v>
      </c>
      <c r="I26" s="29">
        <v>604715.79</v>
      </c>
      <c r="J26" s="215">
        <v>6.5</v>
      </c>
      <c r="K26" s="313" t="s">
        <v>668</v>
      </c>
      <c r="L26" s="15" t="s">
        <v>668</v>
      </c>
      <c r="M26" s="15" t="s">
        <v>668</v>
      </c>
      <c r="N26" s="15"/>
      <c r="O26" s="15"/>
      <c r="P26" s="15"/>
      <c r="Q26" s="15"/>
      <c r="R26" s="15" t="s">
        <v>707</v>
      </c>
    </row>
    <row r="27" spans="1:18" s="3" customFormat="1" ht="13.5" customHeight="1">
      <c r="A27" s="313"/>
      <c r="B27" s="313"/>
      <c r="C27" s="15" t="s">
        <v>2335</v>
      </c>
      <c r="D27" s="15" t="s">
        <v>2323</v>
      </c>
      <c r="E27" s="15" t="s">
        <v>2334</v>
      </c>
      <c r="F27" s="15" t="s">
        <v>706</v>
      </c>
      <c r="G27" s="15" t="s">
        <v>716</v>
      </c>
      <c r="H27" s="29">
        <v>1245787.23</v>
      </c>
      <c r="I27" s="29">
        <v>604714.92</v>
      </c>
      <c r="J27" s="215">
        <v>6.47</v>
      </c>
      <c r="K27" s="313"/>
      <c r="L27" s="15" t="s">
        <v>668</v>
      </c>
      <c r="M27" s="15" t="s">
        <v>668</v>
      </c>
      <c r="N27" s="15"/>
      <c r="O27" s="15"/>
      <c r="P27" s="15"/>
      <c r="Q27" s="15"/>
      <c r="R27" s="15" t="s">
        <v>707</v>
      </c>
    </row>
    <row r="28" spans="1:18" s="3" customFormat="1" ht="13.5" customHeight="1">
      <c r="A28" s="313"/>
      <c r="B28" s="313"/>
      <c r="C28" s="15" t="s">
        <v>2336</v>
      </c>
      <c r="D28" s="15" t="s">
        <v>2316</v>
      </c>
      <c r="E28" s="15" t="s">
        <v>2334</v>
      </c>
      <c r="F28" s="15" t="s">
        <v>706</v>
      </c>
      <c r="G28" s="15" t="s">
        <v>716</v>
      </c>
      <c r="H28" s="29">
        <v>1245789.87</v>
      </c>
      <c r="I28" s="29">
        <v>604715.09</v>
      </c>
      <c r="J28" s="215">
        <v>6.42</v>
      </c>
      <c r="K28" s="313"/>
      <c r="L28" s="15" t="s">
        <v>668</v>
      </c>
      <c r="M28" s="15" t="s">
        <v>668</v>
      </c>
      <c r="N28" s="15"/>
      <c r="O28" s="15"/>
      <c r="P28" s="15"/>
      <c r="Q28" s="15"/>
      <c r="R28" s="15" t="s">
        <v>707</v>
      </c>
    </row>
    <row r="29" spans="1:18" s="3" customFormat="1" ht="13.5" customHeight="1">
      <c r="A29" s="313"/>
      <c r="B29" s="313"/>
      <c r="C29" s="15" t="s">
        <v>2337</v>
      </c>
      <c r="D29" s="15" t="s">
        <v>2318</v>
      </c>
      <c r="E29" s="15" t="s">
        <v>2334</v>
      </c>
      <c r="F29" s="15" t="s">
        <v>706</v>
      </c>
      <c r="G29" s="15" t="s">
        <v>716</v>
      </c>
      <c r="H29" s="29">
        <v>1245795.52</v>
      </c>
      <c r="I29" s="29">
        <v>604714.95</v>
      </c>
      <c r="J29" s="215">
        <v>6.44</v>
      </c>
      <c r="K29" s="313"/>
      <c r="L29" s="15" t="s">
        <v>668</v>
      </c>
      <c r="M29" s="15" t="s">
        <v>668</v>
      </c>
      <c r="N29" s="15"/>
      <c r="O29" s="15"/>
      <c r="P29" s="15"/>
      <c r="Q29" s="15"/>
      <c r="R29" s="15" t="s">
        <v>707</v>
      </c>
    </row>
    <row r="30" spans="1:18" s="3" customFormat="1" ht="13.5" customHeight="1">
      <c r="A30" s="313">
        <v>11</v>
      </c>
      <c r="B30" s="313" t="s">
        <v>2338</v>
      </c>
      <c r="C30" s="15" t="s">
        <v>2339</v>
      </c>
      <c r="D30" s="15" t="s">
        <v>2323</v>
      </c>
      <c r="E30" s="64" t="s">
        <v>114</v>
      </c>
      <c r="F30" s="64" t="s">
        <v>2321</v>
      </c>
      <c r="G30" s="15" t="s">
        <v>716</v>
      </c>
      <c r="H30" s="29">
        <v>1281947.27</v>
      </c>
      <c r="I30" s="29">
        <v>602506.61</v>
      </c>
      <c r="J30" s="215"/>
      <c r="K30" s="313" t="s">
        <v>668</v>
      </c>
      <c r="L30" s="15"/>
      <c r="M30" s="15"/>
      <c r="N30" s="15"/>
      <c r="O30" s="65"/>
      <c r="P30" s="15" t="s">
        <v>668</v>
      </c>
      <c r="Q30" s="15"/>
      <c r="R30" s="15" t="s">
        <v>1067</v>
      </c>
    </row>
    <row r="31" spans="1:18" s="3" customFormat="1" ht="13.5" customHeight="1">
      <c r="A31" s="313"/>
      <c r="B31" s="313"/>
      <c r="C31" s="15" t="s">
        <v>2340</v>
      </c>
      <c r="D31" s="15" t="s">
        <v>2323</v>
      </c>
      <c r="E31" s="64" t="s">
        <v>114</v>
      </c>
      <c r="F31" s="64" t="s">
        <v>2321</v>
      </c>
      <c r="G31" s="15" t="s">
        <v>716</v>
      </c>
      <c r="H31" s="29">
        <v>1281947.27</v>
      </c>
      <c r="I31" s="29">
        <v>602506.61</v>
      </c>
      <c r="J31" s="215"/>
      <c r="K31" s="313"/>
      <c r="L31" s="15"/>
      <c r="M31" s="15"/>
      <c r="N31" s="15"/>
      <c r="O31" s="65"/>
      <c r="P31" s="15" t="s">
        <v>668</v>
      </c>
      <c r="Q31" s="15"/>
      <c r="R31" s="15" t="s">
        <v>1067</v>
      </c>
    </row>
    <row r="32" spans="1:18" s="3" customFormat="1" ht="13.5" customHeight="1">
      <c r="A32" s="313"/>
      <c r="B32" s="313"/>
      <c r="C32" s="15" t="s">
        <v>2341</v>
      </c>
      <c r="D32" s="15" t="s">
        <v>2323</v>
      </c>
      <c r="E32" s="64" t="s">
        <v>114</v>
      </c>
      <c r="F32" s="64" t="s">
        <v>2321</v>
      </c>
      <c r="G32" s="15" t="s">
        <v>716</v>
      </c>
      <c r="H32" s="29">
        <v>1281947.27</v>
      </c>
      <c r="I32" s="29">
        <v>602506.61</v>
      </c>
      <c r="J32" s="215"/>
      <c r="K32" s="313"/>
      <c r="L32" s="15"/>
      <c r="M32" s="15"/>
      <c r="N32" s="15"/>
      <c r="O32" s="65"/>
      <c r="P32" s="15" t="s">
        <v>668</v>
      </c>
      <c r="Q32" s="15"/>
      <c r="R32" s="15" t="s">
        <v>1067</v>
      </c>
    </row>
    <row r="33" spans="1:18" s="3" customFormat="1" ht="13.5" customHeight="1">
      <c r="A33" s="313"/>
      <c r="B33" s="313"/>
      <c r="C33" s="15" t="s">
        <v>2342</v>
      </c>
      <c r="D33" s="15" t="s">
        <v>2323</v>
      </c>
      <c r="E33" s="64" t="s">
        <v>114</v>
      </c>
      <c r="F33" s="64" t="s">
        <v>2321</v>
      </c>
      <c r="G33" s="15" t="s">
        <v>716</v>
      </c>
      <c r="H33" s="29">
        <v>1281947.27</v>
      </c>
      <c r="I33" s="29">
        <v>602506.61</v>
      </c>
      <c r="J33" s="215"/>
      <c r="K33" s="313"/>
      <c r="L33" s="15"/>
      <c r="M33" s="15"/>
      <c r="N33" s="15"/>
      <c r="O33" s="65"/>
      <c r="P33" s="15" t="s">
        <v>668</v>
      </c>
      <c r="Q33" s="15"/>
      <c r="R33" s="15" t="s">
        <v>1067</v>
      </c>
    </row>
    <row r="34" spans="1:18" s="3" customFormat="1" ht="13.5" customHeight="1">
      <c r="A34" s="313"/>
      <c r="B34" s="313"/>
      <c r="C34" s="15" t="s">
        <v>2343</v>
      </c>
      <c r="D34" s="15" t="s">
        <v>2323</v>
      </c>
      <c r="E34" s="64" t="s">
        <v>114</v>
      </c>
      <c r="F34" s="64" t="s">
        <v>2321</v>
      </c>
      <c r="G34" s="15" t="s">
        <v>716</v>
      </c>
      <c r="H34" s="29">
        <v>1281947.27</v>
      </c>
      <c r="I34" s="29">
        <v>602506.61</v>
      </c>
      <c r="J34" s="215"/>
      <c r="K34" s="313"/>
      <c r="L34" s="15"/>
      <c r="M34" s="15"/>
      <c r="N34" s="15"/>
      <c r="O34" s="65"/>
      <c r="P34" s="15" t="s">
        <v>668</v>
      </c>
      <c r="Q34" s="15"/>
      <c r="R34" s="15" t="s">
        <v>1067</v>
      </c>
    </row>
    <row r="35" spans="1:18" s="3" customFormat="1" ht="13.5" customHeight="1">
      <c r="A35" s="313"/>
      <c r="B35" s="313"/>
      <c r="C35" s="15" t="s">
        <v>2344</v>
      </c>
      <c r="D35" s="15" t="s">
        <v>2345</v>
      </c>
      <c r="E35" s="64" t="s">
        <v>114</v>
      </c>
      <c r="F35" s="64" t="s">
        <v>2321</v>
      </c>
      <c r="G35" s="15" t="s">
        <v>716</v>
      </c>
      <c r="H35" s="29">
        <v>1281947.27</v>
      </c>
      <c r="I35" s="29">
        <v>602506.61</v>
      </c>
      <c r="J35" s="215"/>
      <c r="K35" s="313"/>
      <c r="L35" s="15"/>
      <c r="M35" s="15"/>
      <c r="N35" s="15"/>
      <c r="O35" s="65"/>
      <c r="P35" s="15" t="s">
        <v>668</v>
      </c>
      <c r="Q35" s="15"/>
      <c r="R35" s="15" t="s">
        <v>1067</v>
      </c>
    </row>
    <row r="36" spans="1:18" s="3" customFormat="1" ht="13.5" customHeight="1">
      <c r="A36" s="314">
        <v>12</v>
      </c>
      <c r="B36" s="313" t="s">
        <v>2346</v>
      </c>
      <c r="C36" s="15" t="s">
        <v>2347</v>
      </c>
      <c r="D36" s="64" t="s">
        <v>2301</v>
      </c>
      <c r="E36" s="64" t="s">
        <v>644</v>
      </c>
      <c r="F36" s="64" t="s">
        <v>2348</v>
      </c>
      <c r="G36" s="64" t="s">
        <v>716</v>
      </c>
      <c r="H36" s="29">
        <v>1228414.26</v>
      </c>
      <c r="I36" s="29">
        <v>628736.42</v>
      </c>
      <c r="J36" s="215"/>
      <c r="K36" s="313" t="s">
        <v>668</v>
      </c>
      <c r="L36" s="64"/>
      <c r="M36" s="64"/>
      <c r="N36" s="15"/>
      <c r="O36" s="65"/>
      <c r="P36" s="15" t="s">
        <v>668</v>
      </c>
      <c r="Q36" s="15"/>
      <c r="R36" s="64" t="s">
        <v>1067</v>
      </c>
    </row>
    <row r="37" spans="1:18" s="3" customFormat="1" ht="13.5" customHeight="1">
      <c r="A37" s="325"/>
      <c r="B37" s="313"/>
      <c r="C37" s="15" t="s">
        <v>2349</v>
      </c>
      <c r="D37" s="15" t="s">
        <v>2323</v>
      </c>
      <c r="E37" s="64" t="s">
        <v>644</v>
      </c>
      <c r="F37" s="15" t="s">
        <v>2348</v>
      </c>
      <c r="G37" s="15" t="s">
        <v>716</v>
      </c>
      <c r="H37" s="29">
        <v>1228414.26</v>
      </c>
      <c r="I37" s="29">
        <v>628736.42</v>
      </c>
      <c r="J37" s="215">
        <v>4.53</v>
      </c>
      <c r="K37" s="313"/>
      <c r="L37" s="64"/>
      <c r="M37" s="64" t="s">
        <v>668</v>
      </c>
      <c r="N37" s="15"/>
      <c r="O37" s="65"/>
      <c r="P37" s="15"/>
      <c r="Q37" s="15"/>
      <c r="R37" s="64" t="s">
        <v>707</v>
      </c>
    </row>
    <row r="38" spans="1:18" s="3" customFormat="1" ht="13.5" customHeight="1">
      <c r="A38" s="325"/>
      <c r="B38" s="313"/>
      <c r="C38" s="15" t="s">
        <v>2350</v>
      </c>
      <c r="D38" s="64" t="s">
        <v>2314</v>
      </c>
      <c r="E38" s="64" t="s">
        <v>644</v>
      </c>
      <c r="F38" s="64" t="s">
        <v>2348</v>
      </c>
      <c r="G38" s="64" t="s">
        <v>716</v>
      </c>
      <c r="H38" s="29">
        <v>1228414.26</v>
      </c>
      <c r="I38" s="29">
        <v>628736.42</v>
      </c>
      <c r="J38" s="215"/>
      <c r="K38" s="313"/>
      <c r="L38" s="64"/>
      <c r="M38" s="64"/>
      <c r="N38" s="15"/>
      <c r="O38" s="65"/>
      <c r="P38" s="15" t="s">
        <v>668</v>
      </c>
      <c r="Q38" s="15"/>
      <c r="R38" s="64" t="s">
        <v>1067</v>
      </c>
    </row>
    <row r="39" spans="1:18" s="3" customFormat="1" ht="13.5" customHeight="1">
      <c r="A39" s="325"/>
      <c r="B39" s="313"/>
      <c r="C39" s="15" t="s">
        <v>2351</v>
      </c>
      <c r="D39" s="64" t="s">
        <v>2331</v>
      </c>
      <c r="E39" s="64" t="s">
        <v>644</v>
      </c>
      <c r="F39" s="64" t="s">
        <v>2348</v>
      </c>
      <c r="G39" s="64" t="s">
        <v>716</v>
      </c>
      <c r="H39" s="29">
        <v>1228414.26</v>
      </c>
      <c r="I39" s="29">
        <v>628736.42</v>
      </c>
      <c r="J39" s="215"/>
      <c r="K39" s="313"/>
      <c r="L39" s="64"/>
      <c r="M39" s="64"/>
      <c r="N39" s="15"/>
      <c r="O39" s="65"/>
      <c r="P39" s="15" t="s">
        <v>668</v>
      </c>
      <c r="Q39" s="15"/>
      <c r="R39" s="64" t="s">
        <v>1067</v>
      </c>
    </row>
    <row r="40" spans="1:18" s="3" customFormat="1" ht="13.5" customHeight="1">
      <c r="A40" s="325"/>
      <c r="B40" s="313"/>
      <c r="C40" s="15" t="s">
        <v>2352</v>
      </c>
      <c r="D40" s="64" t="s">
        <v>2316</v>
      </c>
      <c r="E40" s="64" t="s">
        <v>644</v>
      </c>
      <c r="F40" s="64" t="s">
        <v>2348</v>
      </c>
      <c r="G40" s="64" t="s">
        <v>716</v>
      </c>
      <c r="H40" s="29">
        <v>1228414.26</v>
      </c>
      <c r="I40" s="29">
        <v>628736.42</v>
      </c>
      <c r="J40" s="215"/>
      <c r="K40" s="313"/>
      <c r="L40" s="64"/>
      <c r="M40" s="64"/>
      <c r="N40" s="15"/>
      <c r="O40" s="65"/>
      <c r="P40" s="15" t="s">
        <v>668</v>
      </c>
      <c r="Q40" s="15"/>
      <c r="R40" s="64" t="s">
        <v>1067</v>
      </c>
    </row>
    <row r="41" spans="1:18" s="3" customFormat="1" ht="13.5" customHeight="1">
      <c r="A41" s="315"/>
      <c r="B41" s="313"/>
      <c r="C41" s="15" t="s">
        <v>2353</v>
      </c>
      <c r="D41" s="64" t="s">
        <v>2318</v>
      </c>
      <c r="E41" s="64" t="s">
        <v>644</v>
      </c>
      <c r="F41" s="64" t="s">
        <v>2348</v>
      </c>
      <c r="G41" s="64" t="s">
        <v>716</v>
      </c>
      <c r="H41" s="29">
        <v>1228414.26</v>
      </c>
      <c r="I41" s="29">
        <v>628736.42</v>
      </c>
      <c r="J41" s="215"/>
      <c r="K41" s="313"/>
      <c r="L41" s="64"/>
      <c r="M41" s="64"/>
      <c r="N41" s="15"/>
      <c r="O41" s="65"/>
      <c r="P41" s="15" t="s">
        <v>668</v>
      </c>
      <c r="Q41" s="15"/>
      <c r="R41" s="64" t="s">
        <v>1067</v>
      </c>
    </row>
    <row r="42" spans="1:18" s="3" customFormat="1" ht="14.25">
      <c r="A42" s="314">
        <v>13</v>
      </c>
      <c r="B42" s="313" t="s">
        <v>2354</v>
      </c>
      <c r="C42" s="15" t="s">
        <v>2355</v>
      </c>
      <c r="D42" s="15" t="s">
        <v>2323</v>
      </c>
      <c r="E42" s="64" t="s">
        <v>2356</v>
      </c>
      <c r="F42" s="15" t="s">
        <v>2294</v>
      </c>
      <c r="G42" s="15" t="s">
        <v>716</v>
      </c>
      <c r="H42" s="29">
        <v>1252542.05</v>
      </c>
      <c r="I42" s="29">
        <v>638515.78</v>
      </c>
      <c r="J42" s="215"/>
      <c r="K42" s="313" t="s">
        <v>668</v>
      </c>
      <c r="L42" s="15"/>
      <c r="M42" s="15"/>
      <c r="N42" s="15"/>
      <c r="O42" s="65"/>
      <c r="P42" s="15" t="s">
        <v>668</v>
      </c>
      <c r="Q42" s="15"/>
      <c r="R42" s="15" t="s">
        <v>1067</v>
      </c>
    </row>
    <row r="43" spans="1:18" s="3" customFormat="1" ht="14.25">
      <c r="A43" s="325"/>
      <c r="B43" s="313"/>
      <c r="C43" s="15" t="s">
        <v>2357</v>
      </c>
      <c r="D43" s="15" t="s">
        <v>2323</v>
      </c>
      <c r="E43" s="64" t="s">
        <v>2356</v>
      </c>
      <c r="F43" s="15" t="s">
        <v>2294</v>
      </c>
      <c r="G43" s="15" t="s">
        <v>716</v>
      </c>
      <c r="H43" s="29">
        <v>1252542.05</v>
      </c>
      <c r="I43" s="29">
        <v>638515.78</v>
      </c>
      <c r="J43" s="215"/>
      <c r="K43" s="313"/>
      <c r="L43" s="15"/>
      <c r="M43" s="15"/>
      <c r="N43" s="15"/>
      <c r="O43" s="65"/>
      <c r="P43" s="15" t="s">
        <v>668</v>
      </c>
      <c r="Q43" s="15"/>
      <c r="R43" s="15" t="s">
        <v>1067</v>
      </c>
    </row>
    <row r="44" spans="1:18" s="3" customFormat="1" ht="14.25">
      <c r="A44" s="315"/>
      <c r="B44" s="313"/>
      <c r="C44" s="15" t="s">
        <v>2358</v>
      </c>
      <c r="D44" s="15" t="s">
        <v>2323</v>
      </c>
      <c r="E44" s="64" t="s">
        <v>2356</v>
      </c>
      <c r="F44" s="15" t="s">
        <v>2294</v>
      </c>
      <c r="G44" s="15" t="s">
        <v>716</v>
      </c>
      <c r="H44" s="29">
        <v>1252542.05</v>
      </c>
      <c r="I44" s="29">
        <v>638515.78</v>
      </c>
      <c r="J44" s="215"/>
      <c r="K44" s="313"/>
      <c r="L44" s="15"/>
      <c r="M44" s="15"/>
      <c r="N44" s="15"/>
      <c r="O44" s="65"/>
      <c r="P44" s="15" t="s">
        <v>668</v>
      </c>
      <c r="Q44" s="15"/>
      <c r="R44" s="15" t="s">
        <v>1067</v>
      </c>
    </row>
    <row r="45" spans="1:18" s="3" customFormat="1" ht="14.25">
      <c r="A45" s="314">
        <v>14</v>
      </c>
      <c r="B45" s="313" t="s">
        <v>2359</v>
      </c>
      <c r="C45" s="15" t="s">
        <v>2360</v>
      </c>
      <c r="D45" s="15" t="s">
        <v>2323</v>
      </c>
      <c r="E45" s="64" t="s">
        <v>782</v>
      </c>
      <c r="F45" s="15" t="s">
        <v>2294</v>
      </c>
      <c r="G45" s="15" t="s">
        <v>716</v>
      </c>
      <c r="H45" s="29">
        <v>1243484.89</v>
      </c>
      <c r="I45" s="29">
        <v>647102.49</v>
      </c>
      <c r="J45" s="215"/>
      <c r="K45" s="313" t="s">
        <v>668</v>
      </c>
      <c r="L45" s="15"/>
      <c r="M45" s="15"/>
      <c r="N45" s="15"/>
      <c r="O45" s="65"/>
      <c r="P45" s="15" t="s">
        <v>668</v>
      </c>
      <c r="Q45" s="15"/>
      <c r="R45" s="15" t="s">
        <v>1067</v>
      </c>
    </row>
    <row r="46" spans="1:18" s="3" customFormat="1" ht="14.25">
      <c r="A46" s="325"/>
      <c r="B46" s="313"/>
      <c r="C46" s="15" t="s">
        <v>2361</v>
      </c>
      <c r="D46" s="15" t="s">
        <v>2323</v>
      </c>
      <c r="E46" s="64" t="s">
        <v>782</v>
      </c>
      <c r="F46" s="15" t="s">
        <v>2294</v>
      </c>
      <c r="G46" s="15" t="s">
        <v>716</v>
      </c>
      <c r="H46" s="29">
        <v>1243484.89</v>
      </c>
      <c r="I46" s="29">
        <v>647102.49</v>
      </c>
      <c r="J46" s="215"/>
      <c r="K46" s="313"/>
      <c r="L46" s="15"/>
      <c r="M46" s="15"/>
      <c r="N46" s="15"/>
      <c r="O46" s="65"/>
      <c r="P46" s="15" t="s">
        <v>668</v>
      </c>
      <c r="Q46" s="15"/>
      <c r="R46" s="15" t="s">
        <v>1067</v>
      </c>
    </row>
    <row r="47" spans="1:18" s="3" customFormat="1" ht="12.75">
      <c r="A47" s="315"/>
      <c r="B47" s="313"/>
      <c r="C47" s="64" t="s">
        <v>2362</v>
      </c>
      <c r="D47" s="64" t="s">
        <v>2297</v>
      </c>
      <c r="E47" s="64" t="s">
        <v>782</v>
      </c>
      <c r="F47" s="64" t="s">
        <v>2294</v>
      </c>
      <c r="G47" s="64" t="s">
        <v>716</v>
      </c>
      <c r="H47" s="29">
        <v>1243484.89</v>
      </c>
      <c r="I47" s="29">
        <v>647102.49</v>
      </c>
      <c r="J47" s="215"/>
      <c r="K47" s="313"/>
      <c r="L47" s="64"/>
      <c r="M47" s="64"/>
      <c r="N47" s="15"/>
      <c r="O47" s="65"/>
      <c r="P47" s="15" t="s">
        <v>668</v>
      </c>
      <c r="Q47" s="15"/>
      <c r="R47" s="64" t="s">
        <v>1067</v>
      </c>
    </row>
    <row r="48" spans="1:18" s="69" customFormat="1" ht="13.5">
      <c r="A48" s="19" t="s">
        <v>923</v>
      </c>
      <c r="B48" s="20">
        <f>COUNTA(B7:B47)</f>
        <v>14</v>
      </c>
      <c r="C48" s="20">
        <f>COUNTA(C7:C47)</f>
        <v>41</v>
      </c>
      <c r="D48" s="19"/>
      <c r="E48" s="19"/>
      <c r="F48" s="19"/>
      <c r="G48" s="19"/>
      <c r="H48" s="119"/>
      <c r="I48" s="119"/>
      <c r="J48" s="216"/>
      <c r="K48" s="20">
        <f>COUNTA(K7:K47)</f>
        <v>14</v>
      </c>
      <c r="L48" s="20">
        <f>COUNTA(L7:L47)</f>
        <v>23</v>
      </c>
      <c r="M48" s="20">
        <f>COUNTA(M7:M47)</f>
        <v>24</v>
      </c>
      <c r="N48" s="20">
        <f>COUNTA(M7:M47)-COUNTA(L7:L47)</f>
        <v>1</v>
      </c>
      <c r="O48" s="20">
        <f>COUNTA(O7:O47)</f>
        <v>0</v>
      </c>
      <c r="P48" s="20">
        <f>COUNTA(P7:P47)</f>
        <v>17</v>
      </c>
      <c r="Q48" s="20">
        <f>COUNTA(Q7:Q47)</f>
        <v>0</v>
      </c>
      <c r="R48" s="19"/>
    </row>
    <row r="49" spans="1:18" s="62" customFormat="1" ht="12.75">
      <c r="A49" s="360" t="s">
        <v>2363</v>
      </c>
      <c r="B49" s="361"/>
      <c r="C49" s="361"/>
      <c r="D49" s="361"/>
      <c r="E49" s="212"/>
      <c r="F49" s="130"/>
      <c r="G49" s="130"/>
      <c r="H49" s="115"/>
      <c r="I49" s="115"/>
      <c r="J49" s="115"/>
      <c r="K49" s="177"/>
      <c r="L49" s="89"/>
      <c r="M49" s="89"/>
      <c r="N49" s="88"/>
      <c r="O49" s="88"/>
      <c r="P49" s="88"/>
      <c r="Q49" s="88"/>
      <c r="R49" s="176"/>
    </row>
    <row r="50" spans="1:18" s="3" customFormat="1" ht="16.5">
      <c r="A50" s="313">
        <v>1</v>
      </c>
      <c r="B50" s="313" t="s">
        <v>2364</v>
      </c>
      <c r="C50" s="15" t="s">
        <v>2365</v>
      </c>
      <c r="D50" s="15" t="s">
        <v>2331</v>
      </c>
      <c r="E50" s="15" t="s">
        <v>2366</v>
      </c>
      <c r="F50" s="15" t="s">
        <v>2367</v>
      </c>
      <c r="G50" s="15" t="s">
        <v>717</v>
      </c>
      <c r="H50" s="29">
        <v>1272479.98</v>
      </c>
      <c r="I50" s="29">
        <v>675840.27</v>
      </c>
      <c r="J50" s="215">
        <v>72.78</v>
      </c>
      <c r="K50" s="313" t="s">
        <v>668</v>
      </c>
      <c r="L50" s="64" t="s">
        <v>668</v>
      </c>
      <c r="M50" s="64" t="s">
        <v>668</v>
      </c>
      <c r="N50" s="15"/>
      <c r="O50" s="65"/>
      <c r="P50" s="15"/>
      <c r="Q50" s="15"/>
      <c r="R50" s="64" t="s">
        <v>707</v>
      </c>
    </row>
    <row r="51" spans="1:18" s="3" customFormat="1" ht="12.75">
      <c r="A51" s="313"/>
      <c r="B51" s="313"/>
      <c r="C51" s="15" t="s">
        <v>2368</v>
      </c>
      <c r="D51" s="15" t="s">
        <v>2369</v>
      </c>
      <c r="E51" s="15" t="s">
        <v>2366</v>
      </c>
      <c r="F51" s="15" t="s">
        <v>2367</v>
      </c>
      <c r="G51" s="15" t="s">
        <v>717</v>
      </c>
      <c r="H51" s="29">
        <v>1272479.69</v>
      </c>
      <c r="I51" s="29">
        <v>675835.38</v>
      </c>
      <c r="J51" s="215">
        <v>72.91</v>
      </c>
      <c r="K51" s="313"/>
      <c r="L51" s="64" t="s">
        <v>668</v>
      </c>
      <c r="M51" s="64" t="s">
        <v>668</v>
      </c>
      <c r="N51" s="15"/>
      <c r="O51" s="64"/>
      <c r="P51" s="15"/>
      <c r="Q51" s="15"/>
      <c r="R51" s="64" t="s">
        <v>707</v>
      </c>
    </row>
    <row r="52" spans="1:18" s="3" customFormat="1" ht="12.75">
      <c r="A52" s="15">
        <v>2</v>
      </c>
      <c r="B52" s="64" t="s">
        <v>2370</v>
      </c>
      <c r="C52" s="64" t="s">
        <v>2371</v>
      </c>
      <c r="D52" s="64" t="s">
        <v>2372</v>
      </c>
      <c r="E52" s="64" t="s">
        <v>2373</v>
      </c>
      <c r="F52" s="64" t="s">
        <v>2303</v>
      </c>
      <c r="G52" s="64" t="s">
        <v>717</v>
      </c>
      <c r="H52" s="29">
        <v>1304126.08</v>
      </c>
      <c r="I52" s="29">
        <v>662705.09</v>
      </c>
      <c r="J52" s="215"/>
      <c r="K52" s="64" t="s">
        <v>668</v>
      </c>
      <c r="L52" s="64"/>
      <c r="M52" s="64"/>
      <c r="N52" s="15"/>
      <c r="O52" s="15" t="s">
        <v>668</v>
      </c>
      <c r="P52" s="65"/>
      <c r="Q52" s="15"/>
      <c r="R52" s="64" t="s">
        <v>1067</v>
      </c>
    </row>
    <row r="53" spans="1:18" s="3" customFormat="1" ht="12.75">
      <c r="A53" s="15">
        <v>3</v>
      </c>
      <c r="B53" s="64" t="s">
        <v>2374</v>
      </c>
      <c r="C53" s="64" t="s">
        <v>2375</v>
      </c>
      <c r="D53" s="64" t="s">
        <v>2372</v>
      </c>
      <c r="E53" s="64" t="s">
        <v>645</v>
      </c>
      <c r="F53" s="64" t="s">
        <v>2303</v>
      </c>
      <c r="G53" s="64" t="s">
        <v>717</v>
      </c>
      <c r="H53" s="29">
        <v>1309739.47</v>
      </c>
      <c r="I53" s="29">
        <v>673216.67</v>
      </c>
      <c r="J53" s="215"/>
      <c r="K53" s="64" t="s">
        <v>668</v>
      </c>
      <c r="L53" s="64"/>
      <c r="M53" s="64"/>
      <c r="N53" s="15"/>
      <c r="O53" s="15" t="s">
        <v>668</v>
      </c>
      <c r="P53" s="65"/>
      <c r="Q53" s="15"/>
      <c r="R53" s="64" t="s">
        <v>1067</v>
      </c>
    </row>
    <row r="54" spans="1:18" s="3" customFormat="1" ht="12.75">
      <c r="A54" s="15">
        <v>4</v>
      </c>
      <c r="B54" s="64" t="s">
        <v>2376</v>
      </c>
      <c r="C54" s="64" t="s">
        <v>2377</v>
      </c>
      <c r="D54" s="64" t="s">
        <v>2378</v>
      </c>
      <c r="E54" s="64" t="s">
        <v>2379</v>
      </c>
      <c r="F54" s="64" t="s">
        <v>2380</v>
      </c>
      <c r="G54" s="64" t="s">
        <v>717</v>
      </c>
      <c r="H54" s="29">
        <v>1297662.61</v>
      </c>
      <c r="I54" s="29">
        <v>679774.58</v>
      </c>
      <c r="J54" s="215"/>
      <c r="K54" s="64" t="s">
        <v>668</v>
      </c>
      <c r="L54" s="64"/>
      <c r="M54" s="64"/>
      <c r="N54" s="15"/>
      <c r="O54" s="15" t="s">
        <v>668</v>
      </c>
      <c r="P54" s="65"/>
      <c r="Q54" s="15"/>
      <c r="R54" s="64" t="s">
        <v>1067</v>
      </c>
    </row>
    <row r="55" spans="1:18" s="3" customFormat="1" ht="12.75">
      <c r="A55" s="15">
        <v>5</v>
      </c>
      <c r="B55" s="64" t="s">
        <v>2381</v>
      </c>
      <c r="C55" s="64" t="s">
        <v>2382</v>
      </c>
      <c r="D55" s="64" t="s">
        <v>2372</v>
      </c>
      <c r="E55" s="64" t="s">
        <v>2383</v>
      </c>
      <c r="F55" s="64" t="s">
        <v>2380</v>
      </c>
      <c r="G55" s="64" t="s">
        <v>717</v>
      </c>
      <c r="H55" s="29">
        <v>1288918.71</v>
      </c>
      <c r="I55" s="29">
        <v>685819.77</v>
      </c>
      <c r="J55" s="215"/>
      <c r="K55" s="64" t="s">
        <v>668</v>
      </c>
      <c r="L55" s="64"/>
      <c r="M55" s="64"/>
      <c r="N55" s="15"/>
      <c r="O55" s="15" t="s">
        <v>668</v>
      </c>
      <c r="P55" s="65"/>
      <c r="Q55" s="15"/>
      <c r="R55" s="64" t="s">
        <v>1067</v>
      </c>
    </row>
    <row r="56" spans="1:18" s="3" customFormat="1" ht="12.75">
      <c r="A56" s="15">
        <v>6</v>
      </c>
      <c r="B56" s="64" t="s">
        <v>2384</v>
      </c>
      <c r="C56" s="64" t="s">
        <v>2385</v>
      </c>
      <c r="D56" s="64" t="s">
        <v>2372</v>
      </c>
      <c r="E56" s="64" t="s">
        <v>2386</v>
      </c>
      <c r="F56" s="64" t="s">
        <v>2387</v>
      </c>
      <c r="G56" s="64" t="s">
        <v>717</v>
      </c>
      <c r="H56" s="29">
        <v>1279479.89</v>
      </c>
      <c r="I56" s="29">
        <v>699718.24</v>
      </c>
      <c r="J56" s="215"/>
      <c r="K56" s="64" t="s">
        <v>668</v>
      </c>
      <c r="L56" s="64"/>
      <c r="M56" s="64"/>
      <c r="N56" s="15"/>
      <c r="O56" s="15" t="s">
        <v>668</v>
      </c>
      <c r="P56" s="65"/>
      <c r="Q56" s="15"/>
      <c r="R56" s="64" t="s">
        <v>1067</v>
      </c>
    </row>
    <row r="57" spans="1:18" s="3" customFormat="1" ht="12.75">
      <c r="A57" s="15">
        <v>7</v>
      </c>
      <c r="B57" s="64" t="s">
        <v>2388</v>
      </c>
      <c r="C57" s="64" t="s">
        <v>2389</v>
      </c>
      <c r="D57" s="64" t="s">
        <v>2372</v>
      </c>
      <c r="E57" s="64" t="s">
        <v>2383</v>
      </c>
      <c r="F57" s="64" t="s">
        <v>2390</v>
      </c>
      <c r="G57" s="64" t="s">
        <v>717</v>
      </c>
      <c r="H57" s="29">
        <v>1272706.04</v>
      </c>
      <c r="I57" s="29">
        <v>715532.85</v>
      </c>
      <c r="J57" s="215"/>
      <c r="K57" s="64" t="s">
        <v>668</v>
      </c>
      <c r="L57" s="64"/>
      <c r="M57" s="64"/>
      <c r="N57" s="15"/>
      <c r="O57" s="15" t="s">
        <v>668</v>
      </c>
      <c r="P57" s="65"/>
      <c r="Q57" s="15"/>
      <c r="R57" s="64" t="s">
        <v>1067</v>
      </c>
    </row>
    <row r="58" spans="1:18" s="3" customFormat="1" ht="12.75">
      <c r="A58" s="15">
        <v>8</v>
      </c>
      <c r="B58" s="64" t="s">
        <v>2391</v>
      </c>
      <c r="C58" s="64" t="s">
        <v>2392</v>
      </c>
      <c r="D58" s="64" t="s">
        <v>2378</v>
      </c>
      <c r="E58" s="64" t="s">
        <v>1918</v>
      </c>
      <c r="F58" s="64" t="s">
        <v>2396</v>
      </c>
      <c r="G58" s="64" t="s">
        <v>717</v>
      </c>
      <c r="H58" s="29">
        <v>1276214.41</v>
      </c>
      <c r="I58" s="29">
        <v>725464.22</v>
      </c>
      <c r="J58" s="215"/>
      <c r="K58" s="64" t="s">
        <v>668</v>
      </c>
      <c r="L58" s="64"/>
      <c r="M58" s="64"/>
      <c r="N58" s="15"/>
      <c r="O58" s="15" t="s">
        <v>668</v>
      </c>
      <c r="P58" s="65"/>
      <c r="Q58" s="15"/>
      <c r="R58" s="64" t="s">
        <v>1067</v>
      </c>
    </row>
    <row r="59" spans="1:18" s="3" customFormat="1" ht="12.75">
      <c r="A59" s="15">
        <v>9</v>
      </c>
      <c r="B59" s="64" t="s">
        <v>2394</v>
      </c>
      <c r="C59" s="64" t="s">
        <v>2395</v>
      </c>
      <c r="D59" s="64" t="s">
        <v>2378</v>
      </c>
      <c r="E59" s="64" t="s">
        <v>115</v>
      </c>
      <c r="F59" s="64" t="s">
        <v>2396</v>
      </c>
      <c r="G59" s="64" t="s">
        <v>717</v>
      </c>
      <c r="H59" s="29">
        <v>1298910.79</v>
      </c>
      <c r="I59" s="29">
        <v>728702.69</v>
      </c>
      <c r="J59" s="215"/>
      <c r="K59" s="64" t="s">
        <v>668</v>
      </c>
      <c r="L59" s="64"/>
      <c r="M59" s="64"/>
      <c r="N59" s="15"/>
      <c r="O59" s="15" t="s">
        <v>668</v>
      </c>
      <c r="P59" s="65"/>
      <c r="Q59" s="15"/>
      <c r="R59" s="64" t="s">
        <v>1067</v>
      </c>
    </row>
    <row r="60" spans="1:18" s="3" customFormat="1" ht="12.75">
      <c r="A60" s="15">
        <v>10</v>
      </c>
      <c r="B60" s="64" t="s">
        <v>2397</v>
      </c>
      <c r="C60" s="64" t="s">
        <v>2398</v>
      </c>
      <c r="D60" s="64" t="s">
        <v>2372</v>
      </c>
      <c r="E60" s="64" t="s">
        <v>646</v>
      </c>
      <c r="F60" s="64" t="s">
        <v>2396</v>
      </c>
      <c r="G60" s="64" t="s">
        <v>717</v>
      </c>
      <c r="H60" s="29">
        <v>1307479.28</v>
      </c>
      <c r="I60" s="29">
        <v>744328.37</v>
      </c>
      <c r="J60" s="215"/>
      <c r="K60" s="64" t="s">
        <v>668</v>
      </c>
      <c r="L60" s="64"/>
      <c r="M60" s="64"/>
      <c r="N60" s="15"/>
      <c r="O60" s="15" t="s">
        <v>668</v>
      </c>
      <c r="P60" s="65"/>
      <c r="Q60" s="15"/>
      <c r="R60" s="64" t="s">
        <v>1067</v>
      </c>
    </row>
    <row r="61" spans="1:18" s="3" customFormat="1" ht="12.75">
      <c r="A61" s="15">
        <v>11</v>
      </c>
      <c r="B61" s="64" t="s">
        <v>2399</v>
      </c>
      <c r="C61" s="64" t="s">
        <v>2400</v>
      </c>
      <c r="D61" s="64" t="s">
        <v>2372</v>
      </c>
      <c r="E61" s="64" t="s">
        <v>783</v>
      </c>
      <c r="F61" s="64" t="s">
        <v>2401</v>
      </c>
      <c r="G61" s="64" t="s">
        <v>717</v>
      </c>
      <c r="H61" s="29">
        <v>1298182.13</v>
      </c>
      <c r="I61" s="29">
        <v>696722.66</v>
      </c>
      <c r="J61" s="215"/>
      <c r="K61" s="64" t="s">
        <v>668</v>
      </c>
      <c r="L61" s="64"/>
      <c r="M61" s="64"/>
      <c r="N61" s="15"/>
      <c r="O61" s="15" t="s">
        <v>668</v>
      </c>
      <c r="P61" s="65"/>
      <c r="Q61" s="15"/>
      <c r="R61" s="64" t="s">
        <v>1067</v>
      </c>
    </row>
    <row r="62" spans="1:18" s="3" customFormat="1" ht="12.75">
      <c r="A62" s="15">
        <v>12</v>
      </c>
      <c r="B62" s="64" t="s">
        <v>2402</v>
      </c>
      <c r="C62" s="64" t="s">
        <v>2403</v>
      </c>
      <c r="D62" s="64" t="s">
        <v>2378</v>
      </c>
      <c r="E62" s="64" t="s">
        <v>2404</v>
      </c>
      <c r="F62" s="64" t="s">
        <v>2401</v>
      </c>
      <c r="G62" s="64" t="s">
        <v>717</v>
      </c>
      <c r="H62" s="29">
        <v>1321863.54</v>
      </c>
      <c r="I62" s="29">
        <v>704710.93</v>
      </c>
      <c r="J62" s="215"/>
      <c r="K62" s="64" t="s">
        <v>668</v>
      </c>
      <c r="L62" s="64"/>
      <c r="M62" s="64"/>
      <c r="N62" s="15"/>
      <c r="O62" s="15" t="s">
        <v>668</v>
      </c>
      <c r="P62" s="65"/>
      <c r="Q62" s="15"/>
      <c r="R62" s="64" t="s">
        <v>1067</v>
      </c>
    </row>
    <row r="63" spans="1:18" s="3" customFormat="1" ht="12.75">
      <c r="A63" s="15">
        <v>13</v>
      </c>
      <c r="B63" s="64" t="s">
        <v>2405</v>
      </c>
      <c r="C63" s="64" t="s">
        <v>2406</v>
      </c>
      <c r="D63" s="64" t="s">
        <v>2378</v>
      </c>
      <c r="E63" s="64" t="s">
        <v>2407</v>
      </c>
      <c r="F63" s="64" t="s">
        <v>2408</v>
      </c>
      <c r="G63" s="64" t="s">
        <v>717</v>
      </c>
      <c r="H63" s="29">
        <v>1325741.28</v>
      </c>
      <c r="I63" s="29">
        <v>722195.37</v>
      </c>
      <c r="J63" s="215"/>
      <c r="K63" s="64" t="s">
        <v>668</v>
      </c>
      <c r="L63" s="64"/>
      <c r="M63" s="64"/>
      <c r="N63" s="15"/>
      <c r="O63" s="15" t="s">
        <v>668</v>
      </c>
      <c r="P63" s="65"/>
      <c r="Q63" s="15"/>
      <c r="R63" s="64" t="s">
        <v>1067</v>
      </c>
    </row>
    <row r="64" spans="1:18" s="3" customFormat="1" ht="12.75">
      <c r="A64" s="15">
        <v>14</v>
      </c>
      <c r="B64" s="64" t="s">
        <v>2409</v>
      </c>
      <c r="C64" s="64" t="s">
        <v>2410</v>
      </c>
      <c r="D64" s="64" t="s">
        <v>2372</v>
      </c>
      <c r="E64" s="64" t="s">
        <v>2408</v>
      </c>
      <c r="F64" s="64" t="s">
        <v>2408</v>
      </c>
      <c r="G64" s="64" t="s">
        <v>717</v>
      </c>
      <c r="H64" s="29">
        <v>1338101.49</v>
      </c>
      <c r="I64" s="29">
        <v>735689.03</v>
      </c>
      <c r="J64" s="215"/>
      <c r="K64" s="64" t="s">
        <v>668</v>
      </c>
      <c r="L64" s="64"/>
      <c r="M64" s="64"/>
      <c r="N64" s="15"/>
      <c r="O64" s="15" t="s">
        <v>668</v>
      </c>
      <c r="P64" s="65"/>
      <c r="Q64" s="15"/>
      <c r="R64" s="64" t="s">
        <v>1067</v>
      </c>
    </row>
    <row r="65" spans="1:18" s="69" customFormat="1" ht="13.5">
      <c r="A65" s="19" t="s">
        <v>923</v>
      </c>
      <c r="B65" s="20">
        <f>COUNTA(B50:B64)</f>
        <v>14</v>
      </c>
      <c r="C65" s="20">
        <f>COUNTA(C50:C64)</f>
        <v>15</v>
      </c>
      <c r="D65" s="19"/>
      <c r="E65" s="19"/>
      <c r="F65" s="19"/>
      <c r="G65" s="19"/>
      <c r="H65" s="119"/>
      <c r="I65" s="119"/>
      <c r="J65" s="216"/>
      <c r="K65" s="20">
        <f>COUNTA(K50:K64)</f>
        <v>14</v>
      </c>
      <c r="L65" s="20">
        <f>COUNTA(L50:L64)</f>
        <v>2</v>
      </c>
      <c r="M65" s="20">
        <f>COUNTA(M50:M64)</f>
        <v>2</v>
      </c>
      <c r="N65" s="20">
        <f>COUNTA(M50:M64)-COUNTA(L50:L64)</f>
        <v>0</v>
      </c>
      <c r="O65" s="20">
        <f>COUNTA(O50:O64)</f>
        <v>13</v>
      </c>
      <c r="P65" s="20">
        <f>COUNTA(P50:P64)</f>
        <v>0</v>
      </c>
      <c r="Q65" s="20">
        <f>COUNTA(Q50:Q64)</f>
        <v>0</v>
      </c>
      <c r="R65" s="19"/>
    </row>
    <row r="66" spans="1:18" s="62" customFormat="1" ht="12.75">
      <c r="A66" s="360" t="s">
        <v>2411</v>
      </c>
      <c r="B66" s="361"/>
      <c r="C66" s="361"/>
      <c r="D66" s="361"/>
      <c r="E66" s="212"/>
      <c r="F66" s="130"/>
      <c r="G66" s="130"/>
      <c r="H66" s="115"/>
      <c r="I66" s="115"/>
      <c r="J66" s="115"/>
      <c r="K66" s="177"/>
      <c r="L66" s="89"/>
      <c r="M66" s="89"/>
      <c r="N66" s="88"/>
      <c r="O66" s="88"/>
      <c r="P66" s="88"/>
      <c r="Q66" s="88"/>
      <c r="R66" s="176"/>
    </row>
    <row r="67" spans="1:18" s="3" customFormat="1" ht="15" customHeight="1">
      <c r="A67" s="313">
        <v>1</v>
      </c>
      <c r="B67" s="313" t="s">
        <v>2412</v>
      </c>
      <c r="C67" s="15" t="s">
        <v>2413</v>
      </c>
      <c r="D67" s="15" t="s">
        <v>2323</v>
      </c>
      <c r="E67" s="15" t="s">
        <v>2414</v>
      </c>
      <c r="F67" s="15" t="s">
        <v>2415</v>
      </c>
      <c r="G67" s="15" t="s">
        <v>673</v>
      </c>
      <c r="H67" s="29">
        <v>1228842.47</v>
      </c>
      <c r="I67" s="29">
        <v>676587.55</v>
      </c>
      <c r="J67" s="215">
        <v>6.36</v>
      </c>
      <c r="K67" s="313" t="s">
        <v>668</v>
      </c>
      <c r="L67" s="15" t="s">
        <v>668</v>
      </c>
      <c r="M67" s="15" t="s">
        <v>668</v>
      </c>
      <c r="N67" s="15"/>
      <c r="O67" s="15"/>
      <c r="P67" s="15"/>
      <c r="Q67" s="15"/>
      <c r="R67" s="15" t="s">
        <v>707</v>
      </c>
    </row>
    <row r="68" spans="1:18" s="3" customFormat="1" ht="15" customHeight="1">
      <c r="A68" s="313"/>
      <c r="B68" s="313"/>
      <c r="C68" s="15" t="s">
        <v>2416</v>
      </c>
      <c r="D68" s="15" t="s">
        <v>2331</v>
      </c>
      <c r="E68" s="15" t="s">
        <v>2414</v>
      </c>
      <c r="F68" s="15" t="s">
        <v>2415</v>
      </c>
      <c r="G68" s="15" t="s">
        <v>673</v>
      </c>
      <c r="H68" s="29">
        <v>1228847.08</v>
      </c>
      <c r="I68" s="29">
        <v>676586.39</v>
      </c>
      <c r="J68" s="215">
        <v>6.47</v>
      </c>
      <c r="K68" s="313"/>
      <c r="L68" s="15" t="s">
        <v>668</v>
      </c>
      <c r="M68" s="15" t="s">
        <v>668</v>
      </c>
      <c r="N68" s="15"/>
      <c r="O68" s="15"/>
      <c r="P68" s="15"/>
      <c r="Q68" s="15"/>
      <c r="R68" s="15" t="s">
        <v>707</v>
      </c>
    </row>
    <row r="69" spans="1:18" s="3" customFormat="1" ht="15" customHeight="1">
      <c r="A69" s="313"/>
      <c r="B69" s="313"/>
      <c r="C69" s="15" t="s">
        <v>2417</v>
      </c>
      <c r="D69" s="15" t="s">
        <v>2331</v>
      </c>
      <c r="E69" s="15" t="s">
        <v>2414</v>
      </c>
      <c r="F69" s="15" t="s">
        <v>2415</v>
      </c>
      <c r="G69" s="15" t="s">
        <v>673</v>
      </c>
      <c r="H69" s="29">
        <v>1228849.75</v>
      </c>
      <c r="I69" s="29">
        <v>676585.82</v>
      </c>
      <c r="J69" s="215">
        <v>6.47</v>
      </c>
      <c r="K69" s="313"/>
      <c r="L69" s="15" t="s">
        <v>668</v>
      </c>
      <c r="M69" s="15" t="s">
        <v>668</v>
      </c>
      <c r="N69" s="15"/>
      <c r="O69" s="15"/>
      <c r="P69" s="15"/>
      <c r="Q69" s="15"/>
      <c r="R69" s="15" t="s">
        <v>707</v>
      </c>
    </row>
    <row r="70" spans="1:18" s="3" customFormat="1" ht="15" customHeight="1">
      <c r="A70" s="313">
        <v>2</v>
      </c>
      <c r="B70" s="313" t="s">
        <v>2418</v>
      </c>
      <c r="C70" s="15" t="s">
        <v>2419</v>
      </c>
      <c r="D70" s="15" t="s">
        <v>2331</v>
      </c>
      <c r="E70" s="15" t="s">
        <v>2420</v>
      </c>
      <c r="F70" s="15" t="s">
        <v>2421</v>
      </c>
      <c r="G70" s="15" t="s">
        <v>673</v>
      </c>
      <c r="H70" s="29">
        <v>1242858.08</v>
      </c>
      <c r="I70" s="29">
        <v>689221.27</v>
      </c>
      <c r="J70" s="215">
        <v>37.72</v>
      </c>
      <c r="K70" s="313" t="s">
        <v>668</v>
      </c>
      <c r="L70" s="15" t="s">
        <v>668</v>
      </c>
      <c r="M70" s="15" t="s">
        <v>668</v>
      </c>
      <c r="N70" s="15"/>
      <c r="O70" s="15"/>
      <c r="P70" s="15"/>
      <c r="Q70" s="15"/>
      <c r="R70" s="15" t="s">
        <v>707</v>
      </c>
    </row>
    <row r="71" spans="1:18" s="3" customFormat="1" ht="15" customHeight="1">
      <c r="A71" s="313"/>
      <c r="B71" s="313"/>
      <c r="C71" s="15" t="s">
        <v>2422</v>
      </c>
      <c r="D71" s="15" t="s">
        <v>2331</v>
      </c>
      <c r="E71" s="15" t="s">
        <v>2420</v>
      </c>
      <c r="F71" s="15" t="s">
        <v>2421</v>
      </c>
      <c r="G71" s="15" t="s">
        <v>673</v>
      </c>
      <c r="H71" s="29">
        <v>1242856.64</v>
      </c>
      <c r="I71" s="29">
        <v>689222.14</v>
      </c>
      <c r="J71" s="215">
        <v>37.57</v>
      </c>
      <c r="K71" s="313"/>
      <c r="L71" s="15" t="s">
        <v>668</v>
      </c>
      <c r="M71" s="15" t="s">
        <v>668</v>
      </c>
      <c r="N71" s="15"/>
      <c r="O71" s="15"/>
      <c r="P71" s="15"/>
      <c r="Q71" s="15"/>
      <c r="R71" s="15" t="s">
        <v>707</v>
      </c>
    </row>
    <row r="72" spans="1:18" s="3" customFormat="1" ht="15" customHeight="1">
      <c r="A72" s="313"/>
      <c r="B72" s="313"/>
      <c r="C72" s="15" t="s">
        <v>2423</v>
      </c>
      <c r="D72" s="15" t="s">
        <v>2369</v>
      </c>
      <c r="E72" s="15" t="s">
        <v>2420</v>
      </c>
      <c r="F72" s="15" t="s">
        <v>2421</v>
      </c>
      <c r="G72" s="15" t="s">
        <v>673</v>
      </c>
      <c r="H72" s="29">
        <v>1242860.22</v>
      </c>
      <c r="I72" s="29">
        <v>689220.87</v>
      </c>
      <c r="J72" s="215">
        <v>37.66</v>
      </c>
      <c r="K72" s="313"/>
      <c r="L72" s="15" t="s">
        <v>668</v>
      </c>
      <c r="M72" s="15" t="s">
        <v>668</v>
      </c>
      <c r="N72" s="15"/>
      <c r="O72" s="15"/>
      <c r="P72" s="15"/>
      <c r="Q72" s="15"/>
      <c r="R72" s="15" t="s">
        <v>707</v>
      </c>
    </row>
    <row r="73" spans="1:18" s="3" customFormat="1" ht="15" customHeight="1">
      <c r="A73" s="314">
        <v>3</v>
      </c>
      <c r="B73" s="313" t="s">
        <v>2424</v>
      </c>
      <c r="C73" s="15" t="s">
        <v>2425</v>
      </c>
      <c r="D73" s="15" t="s">
        <v>2323</v>
      </c>
      <c r="E73" s="15" t="s">
        <v>784</v>
      </c>
      <c r="F73" s="15" t="s">
        <v>2415</v>
      </c>
      <c r="G73" s="15" t="s">
        <v>673</v>
      </c>
      <c r="H73" s="29">
        <v>1246168.32</v>
      </c>
      <c r="I73" s="29">
        <v>653874.94</v>
      </c>
      <c r="J73" s="215"/>
      <c r="K73" s="313" t="s">
        <v>668</v>
      </c>
      <c r="L73" s="15"/>
      <c r="M73" s="15"/>
      <c r="N73" s="15"/>
      <c r="O73" s="15" t="s">
        <v>668</v>
      </c>
      <c r="P73" s="15"/>
      <c r="Q73" s="15"/>
      <c r="R73" s="15" t="s">
        <v>1067</v>
      </c>
    </row>
    <row r="74" spans="1:18" s="3" customFormat="1" ht="15" customHeight="1">
      <c r="A74" s="325"/>
      <c r="B74" s="313"/>
      <c r="C74" s="15" t="s">
        <v>2426</v>
      </c>
      <c r="D74" s="15" t="s">
        <v>2323</v>
      </c>
      <c r="E74" s="15" t="s">
        <v>784</v>
      </c>
      <c r="F74" s="15" t="s">
        <v>2415</v>
      </c>
      <c r="G74" s="15" t="s">
        <v>673</v>
      </c>
      <c r="H74" s="29">
        <v>1246168.32</v>
      </c>
      <c r="I74" s="29">
        <v>653874.94</v>
      </c>
      <c r="J74" s="215"/>
      <c r="K74" s="313"/>
      <c r="L74" s="15"/>
      <c r="M74" s="15"/>
      <c r="N74" s="15"/>
      <c r="O74" s="15" t="s">
        <v>668</v>
      </c>
      <c r="P74" s="15"/>
      <c r="Q74" s="15"/>
      <c r="R74" s="15" t="s">
        <v>1067</v>
      </c>
    </row>
    <row r="75" spans="1:18" s="3" customFormat="1" ht="17.25" customHeight="1">
      <c r="A75" s="325"/>
      <c r="B75" s="313"/>
      <c r="C75" s="15" t="s">
        <v>2427</v>
      </c>
      <c r="D75" s="15" t="s">
        <v>2323</v>
      </c>
      <c r="E75" s="15" t="s">
        <v>784</v>
      </c>
      <c r="F75" s="15" t="s">
        <v>2415</v>
      </c>
      <c r="G75" s="15" t="s">
        <v>673</v>
      </c>
      <c r="H75" s="29">
        <v>1246168.32</v>
      </c>
      <c r="I75" s="29">
        <v>653874.94</v>
      </c>
      <c r="J75" s="215"/>
      <c r="K75" s="313"/>
      <c r="L75" s="15"/>
      <c r="M75" s="15"/>
      <c r="N75" s="15"/>
      <c r="O75" s="15" t="s">
        <v>668</v>
      </c>
      <c r="P75" s="15"/>
      <c r="Q75" s="15"/>
      <c r="R75" s="15" t="s">
        <v>1067</v>
      </c>
    </row>
    <row r="76" spans="1:18" s="3" customFormat="1" ht="17.25" customHeight="1">
      <c r="A76" s="325"/>
      <c r="B76" s="313"/>
      <c r="C76" s="15" t="s">
        <v>2428</v>
      </c>
      <c r="D76" s="15" t="s">
        <v>2323</v>
      </c>
      <c r="E76" s="15" t="s">
        <v>784</v>
      </c>
      <c r="F76" s="15" t="s">
        <v>2415</v>
      </c>
      <c r="G76" s="15" t="s">
        <v>673</v>
      </c>
      <c r="H76" s="29">
        <v>1246168.32</v>
      </c>
      <c r="I76" s="29">
        <v>653874.94</v>
      </c>
      <c r="J76" s="215"/>
      <c r="K76" s="313"/>
      <c r="L76" s="15"/>
      <c r="M76" s="15"/>
      <c r="N76" s="15"/>
      <c r="O76" s="15" t="s">
        <v>668</v>
      </c>
      <c r="P76" s="15"/>
      <c r="Q76" s="15"/>
      <c r="R76" s="15" t="s">
        <v>1067</v>
      </c>
    </row>
    <row r="77" spans="1:18" s="3" customFormat="1" ht="17.25" customHeight="1">
      <c r="A77" s="325"/>
      <c r="B77" s="313"/>
      <c r="C77" s="15" t="s">
        <v>2429</v>
      </c>
      <c r="D77" s="15" t="s">
        <v>2323</v>
      </c>
      <c r="E77" s="15" t="s">
        <v>784</v>
      </c>
      <c r="F77" s="15" t="s">
        <v>2415</v>
      </c>
      <c r="G77" s="15" t="s">
        <v>673</v>
      </c>
      <c r="H77" s="29">
        <v>1246168.32</v>
      </c>
      <c r="I77" s="29">
        <v>653874.94</v>
      </c>
      <c r="J77" s="215"/>
      <c r="K77" s="313"/>
      <c r="L77" s="15"/>
      <c r="M77" s="15"/>
      <c r="N77" s="15"/>
      <c r="O77" s="15" t="s">
        <v>668</v>
      </c>
      <c r="P77" s="15"/>
      <c r="Q77" s="15"/>
      <c r="R77" s="15" t="s">
        <v>1067</v>
      </c>
    </row>
    <row r="78" spans="1:18" s="3" customFormat="1" ht="17.25" customHeight="1">
      <c r="A78" s="315"/>
      <c r="B78" s="313"/>
      <c r="C78" s="64" t="s">
        <v>2430</v>
      </c>
      <c r="D78" s="64" t="s">
        <v>2345</v>
      </c>
      <c r="E78" s="64" t="s">
        <v>784</v>
      </c>
      <c r="F78" s="64" t="s">
        <v>2415</v>
      </c>
      <c r="G78" s="64" t="s">
        <v>673</v>
      </c>
      <c r="H78" s="29">
        <v>1246168.32</v>
      </c>
      <c r="I78" s="29">
        <v>653874.94</v>
      </c>
      <c r="J78" s="215"/>
      <c r="K78" s="313"/>
      <c r="L78" s="64"/>
      <c r="M78" s="64"/>
      <c r="N78" s="15"/>
      <c r="O78" s="15" t="s">
        <v>668</v>
      </c>
      <c r="P78" s="65"/>
      <c r="Q78" s="15"/>
      <c r="R78" s="64" t="s">
        <v>1067</v>
      </c>
    </row>
    <row r="79" spans="1:18" s="3" customFormat="1" ht="15" customHeight="1">
      <c r="A79" s="314">
        <v>4</v>
      </c>
      <c r="B79" s="354" t="s">
        <v>2431</v>
      </c>
      <c r="C79" s="64" t="s">
        <v>2432</v>
      </c>
      <c r="D79" s="64" t="s">
        <v>2323</v>
      </c>
      <c r="E79" s="64" t="s">
        <v>116</v>
      </c>
      <c r="F79" s="64" t="s">
        <v>2433</v>
      </c>
      <c r="G79" s="64" t="s">
        <v>673</v>
      </c>
      <c r="H79" s="29">
        <v>1206472.33</v>
      </c>
      <c r="I79" s="29">
        <v>696763.14</v>
      </c>
      <c r="J79" s="215"/>
      <c r="K79" s="354" t="s">
        <v>668</v>
      </c>
      <c r="L79" s="64"/>
      <c r="M79" s="64"/>
      <c r="N79" s="15"/>
      <c r="O79" s="15" t="s">
        <v>668</v>
      </c>
      <c r="P79" s="65"/>
      <c r="Q79" s="15"/>
      <c r="R79" s="64" t="s">
        <v>1067</v>
      </c>
    </row>
    <row r="80" spans="1:18" s="3" customFormat="1" ht="14.25">
      <c r="A80" s="325"/>
      <c r="B80" s="354"/>
      <c r="C80" s="64" t="s">
        <v>2434</v>
      </c>
      <c r="D80" s="64" t="s">
        <v>2314</v>
      </c>
      <c r="E80" s="64" t="s">
        <v>116</v>
      </c>
      <c r="F80" s="64" t="s">
        <v>2433</v>
      </c>
      <c r="G80" s="64" t="s">
        <v>673</v>
      </c>
      <c r="H80" s="29">
        <v>1206472.33</v>
      </c>
      <c r="I80" s="29">
        <v>696763.14</v>
      </c>
      <c r="J80" s="215"/>
      <c r="K80" s="354"/>
      <c r="L80" s="64"/>
      <c r="M80" s="64"/>
      <c r="N80" s="15"/>
      <c r="O80" s="15" t="s">
        <v>668</v>
      </c>
      <c r="P80" s="65"/>
      <c r="Q80" s="15"/>
      <c r="R80" s="64" t="s">
        <v>1067</v>
      </c>
    </row>
    <row r="81" spans="1:18" s="3" customFormat="1" ht="16.5">
      <c r="A81" s="325"/>
      <c r="B81" s="354"/>
      <c r="C81" s="64" t="s">
        <v>2435</v>
      </c>
      <c r="D81" s="64" t="s">
        <v>2331</v>
      </c>
      <c r="E81" s="64" t="s">
        <v>116</v>
      </c>
      <c r="F81" s="64" t="s">
        <v>2433</v>
      </c>
      <c r="G81" s="64" t="s">
        <v>673</v>
      </c>
      <c r="H81" s="29">
        <v>1206472.33</v>
      </c>
      <c r="I81" s="29">
        <v>696763.14</v>
      </c>
      <c r="J81" s="215"/>
      <c r="K81" s="354"/>
      <c r="L81" s="64"/>
      <c r="M81" s="64"/>
      <c r="N81" s="15"/>
      <c r="O81" s="15" t="s">
        <v>668</v>
      </c>
      <c r="P81" s="65"/>
      <c r="Q81" s="15"/>
      <c r="R81" s="64" t="s">
        <v>1067</v>
      </c>
    </row>
    <row r="82" spans="1:18" s="3" customFormat="1" ht="16.5">
      <c r="A82" s="315"/>
      <c r="B82" s="354"/>
      <c r="C82" s="64" t="s">
        <v>2436</v>
      </c>
      <c r="D82" s="64" t="s">
        <v>2316</v>
      </c>
      <c r="E82" s="64" t="s">
        <v>116</v>
      </c>
      <c r="F82" s="64" t="s">
        <v>2433</v>
      </c>
      <c r="G82" s="64" t="s">
        <v>673</v>
      </c>
      <c r="H82" s="29">
        <v>1206472.33</v>
      </c>
      <c r="I82" s="29">
        <v>696763.14</v>
      </c>
      <c r="J82" s="215"/>
      <c r="K82" s="354"/>
      <c r="L82" s="64"/>
      <c r="M82" s="64"/>
      <c r="N82" s="15"/>
      <c r="O82" s="15" t="s">
        <v>668</v>
      </c>
      <c r="P82" s="65"/>
      <c r="Q82" s="15"/>
      <c r="R82" s="64" t="s">
        <v>1067</v>
      </c>
    </row>
    <row r="83" spans="1:18" s="69" customFormat="1" ht="13.5">
      <c r="A83" s="19" t="s">
        <v>923</v>
      </c>
      <c r="B83" s="20">
        <f>COUNTA(B67:B82)</f>
        <v>4</v>
      </c>
      <c r="C83" s="20">
        <f>COUNTA(C67:C82)</f>
        <v>16</v>
      </c>
      <c r="D83" s="19"/>
      <c r="E83" s="19"/>
      <c r="F83" s="19"/>
      <c r="G83" s="19"/>
      <c r="H83" s="119"/>
      <c r="I83" s="119"/>
      <c r="J83" s="216"/>
      <c r="K83" s="20">
        <f>COUNTA(K67:K82)</f>
        <v>4</v>
      </c>
      <c r="L83" s="20">
        <f>COUNTA(L67:L82)</f>
        <v>6</v>
      </c>
      <c r="M83" s="20">
        <f>COUNTA(M67:M82)</f>
        <v>6</v>
      </c>
      <c r="N83" s="20">
        <f>COUNTA(M67:M82)-COUNTA(L67:L82)</f>
        <v>0</v>
      </c>
      <c r="O83" s="20">
        <f>COUNTA(O67:O82)</f>
        <v>10</v>
      </c>
      <c r="P83" s="20">
        <f>COUNTA(P67:P82)</f>
        <v>0</v>
      </c>
      <c r="Q83" s="20">
        <f>COUNTA(Q67:Q82)</f>
        <v>0</v>
      </c>
      <c r="R83" s="19"/>
    </row>
    <row r="84" spans="1:18" s="62" customFormat="1" ht="18.75" customHeight="1">
      <c r="A84" s="360" t="s">
        <v>564</v>
      </c>
      <c r="B84" s="361"/>
      <c r="C84" s="361"/>
      <c r="D84" s="361"/>
      <c r="E84" s="212"/>
      <c r="F84" s="130"/>
      <c r="G84" s="130"/>
      <c r="H84" s="115"/>
      <c r="I84" s="115"/>
      <c r="J84" s="115"/>
      <c r="K84" s="177"/>
      <c r="L84" s="89"/>
      <c r="M84" s="89"/>
      <c r="N84" s="88"/>
      <c r="O84" s="88"/>
      <c r="P84" s="88"/>
      <c r="Q84" s="88"/>
      <c r="R84" s="176"/>
    </row>
    <row r="85" spans="1:18" s="3" customFormat="1" ht="26.25" customHeight="1">
      <c r="A85" s="313">
        <v>1</v>
      </c>
      <c r="B85" s="313" t="s">
        <v>2437</v>
      </c>
      <c r="C85" s="15" t="s">
        <v>2438</v>
      </c>
      <c r="D85" s="15" t="s">
        <v>2297</v>
      </c>
      <c r="E85" s="15" t="s">
        <v>2439</v>
      </c>
      <c r="F85" s="15" t="s">
        <v>2440</v>
      </c>
      <c r="G85" s="15" t="s">
        <v>2512</v>
      </c>
      <c r="H85" s="29">
        <v>1214370</v>
      </c>
      <c r="I85" s="29">
        <v>679490</v>
      </c>
      <c r="J85" s="213"/>
      <c r="K85" s="313" t="s">
        <v>668</v>
      </c>
      <c r="L85" s="15" t="s">
        <v>668</v>
      </c>
      <c r="M85" s="15" t="s">
        <v>668</v>
      </c>
      <c r="N85" s="15"/>
      <c r="O85" s="15"/>
      <c r="P85" s="15"/>
      <c r="Q85" s="15"/>
      <c r="R85" s="15" t="s">
        <v>707</v>
      </c>
    </row>
    <row r="86" spans="1:18" s="3" customFormat="1" ht="14.25">
      <c r="A86" s="313"/>
      <c r="B86" s="313"/>
      <c r="C86" s="15" t="s">
        <v>2441</v>
      </c>
      <c r="D86" s="15" t="s">
        <v>2323</v>
      </c>
      <c r="E86" s="15" t="s">
        <v>2439</v>
      </c>
      <c r="F86" s="15" t="s">
        <v>2440</v>
      </c>
      <c r="G86" s="15" t="s">
        <v>2512</v>
      </c>
      <c r="H86" s="29">
        <v>1214366</v>
      </c>
      <c r="I86" s="29">
        <v>679494</v>
      </c>
      <c r="J86" s="215">
        <v>1.96</v>
      </c>
      <c r="K86" s="313"/>
      <c r="L86" s="15" t="s">
        <v>668</v>
      </c>
      <c r="M86" s="15" t="s">
        <v>668</v>
      </c>
      <c r="N86" s="15"/>
      <c r="O86" s="15"/>
      <c r="P86" s="15"/>
      <c r="Q86" s="15"/>
      <c r="R86" s="15" t="s">
        <v>707</v>
      </c>
    </row>
    <row r="87" spans="1:18" s="3" customFormat="1" ht="14.25">
      <c r="A87" s="313"/>
      <c r="B87" s="313"/>
      <c r="C87" s="15" t="s">
        <v>3301</v>
      </c>
      <c r="D87" s="15" t="s">
        <v>2314</v>
      </c>
      <c r="E87" s="15" t="s">
        <v>2439</v>
      </c>
      <c r="F87" s="15" t="s">
        <v>2440</v>
      </c>
      <c r="G87" s="15" t="s">
        <v>2512</v>
      </c>
      <c r="H87" s="29">
        <v>1214357</v>
      </c>
      <c r="I87" s="29">
        <v>679497</v>
      </c>
      <c r="J87" s="215">
        <v>2.02</v>
      </c>
      <c r="K87" s="313"/>
      <c r="L87" s="15" t="s">
        <v>668</v>
      </c>
      <c r="M87" s="15" t="s">
        <v>668</v>
      </c>
      <c r="N87" s="15"/>
      <c r="O87" s="15"/>
      <c r="P87" s="15"/>
      <c r="Q87" s="15"/>
      <c r="R87" s="15" t="s">
        <v>707</v>
      </c>
    </row>
    <row r="88" spans="1:18" s="3" customFormat="1" ht="15.75" customHeight="1">
      <c r="A88" s="15">
        <v>2</v>
      </c>
      <c r="B88" s="15" t="s">
        <v>2442</v>
      </c>
      <c r="C88" s="15" t="s">
        <v>2443</v>
      </c>
      <c r="D88" s="15" t="s">
        <v>2323</v>
      </c>
      <c r="E88" s="15" t="s">
        <v>2444</v>
      </c>
      <c r="F88" s="15" t="s">
        <v>2445</v>
      </c>
      <c r="G88" s="15" t="s">
        <v>2512</v>
      </c>
      <c r="H88" s="16">
        <v>1200775</v>
      </c>
      <c r="I88" s="16">
        <v>670715</v>
      </c>
      <c r="J88" s="215">
        <v>5.36</v>
      </c>
      <c r="K88" s="15" t="s">
        <v>668</v>
      </c>
      <c r="L88" s="15" t="s">
        <v>668</v>
      </c>
      <c r="M88" s="15" t="s">
        <v>668</v>
      </c>
      <c r="N88" s="15"/>
      <c r="O88" s="15"/>
      <c r="P88" s="15"/>
      <c r="Q88" s="15"/>
      <c r="R88" s="15" t="s">
        <v>707</v>
      </c>
    </row>
    <row r="89" spans="1:18" s="3" customFormat="1" ht="15.75" customHeight="1">
      <c r="A89" s="15">
        <v>3</v>
      </c>
      <c r="B89" s="15" t="s">
        <v>2447</v>
      </c>
      <c r="C89" s="15" t="s">
        <v>2448</v>
      </c>
      <c r="D89" s="15" t="s">
        <v>2323</v>
      </c>
      <c r="E89" s="15" t="s">
        <v>2449</v>
      </c>
      <c r="F89" s="15" t="s">
        <v>2450</v>
      </c>
      <c r="G89" s="15" t="s">
        <v>2512</v>
      </c>
      <c r="H89" s="29">
        <v>1197999.5</v>
      </c>
      <c r="I89" s="29">
        <v>671367.99</v>
      </c>
      <c r="J89" s="215">
        <v>3.71</v>
      </c>
      <c r="K89" s="15" t="s">
        <v>668</v>
      </c>
      <c r="L89" s="15" t="s">
        <v>668</v>
      </c>
      <c r="M89" s="15" t="s">
        <v>668</v>
      </c>
      <c r="N89" s="15"/>
      <c r="O89" s="15"/>
      <c r="P89" s="15"/>
      <c r="Q89" s="15"/>
      <c r="R89" s="15" t="s">
        <v>707</v>
      </c>
    </row>
    <row r="90" spans="1:18" s="3" customFormat="1" ht="15.75" customHeight="1">
      <c r="A90" s="313">
        <v>4</v>
      </c>
      <c r="B90" s="313" t="s">
        <v>2451</v>
      </c>
      <c r="C90" s="15" t="s">
        <v>2452</v>
      </c>
      <c r="D90" s="15" t="s">
        <v>2301</v>
      </c>
      <c r="E90" s="15" t="s">
        <v>2453</v>
      </c>
      <c r="F90" s="15" t="s">
        <v>2446</v>
      </c>
      <c r="G90" s="15" t="s">
        <v>2512</v>
      </c>
      <c r="H90" s="29">
        <v>1201413.24</v>
      </c>
      <c r="I90" s="29">
        <v>676370.09</v>
      </c>
      <c r="J90" s="215">
        <v>8.14</v>
      </c>
      <c r="K90" s="313" t="s">
        <v>668</v>
      </c>
      <c r="L90" s="15" t="s">
        <v>668</v>
      </c>
      <c r="M90" s="15" t="s">
        <v>668</v>
      </c>
      <c r="N90" s="15"/>
      <c r="O90" s="15"/>
      <c r="P90" s="15"/>
      <c r="Q90" s="15"/>
      <c r="R90" s="15" t="s">
        <v>707</v>
      </c>
    </row>
    <row r="91" spans="1:18" s="3" customFormat="1" ht="15.75" customHeight="1">
      <c r="A91" s="313"/>
      <c r="B91" s="313"/>
      <c r="C91" s="15" t="s">
        <v>2454</v>
      </c>
      <c r="D91" s="15" t="s">
        <v>2331</v>
      </c>
      <c r="E91" s="15" t="s">
        <v>2453</v>
      </c>
      <c r="F91" s="15" t="s">
        <v>2446</v>
      </c>
      <c r="G91" s="15" t="s">
        <v>2512</v>
      </c>
      <c r="H91" s="29">
        <v>1201397.57</v>
      </c>
      <c r="I91" s="29">
        <v>676356.62</v>
      </c>
      <c r="J91" s="215">
        <v>8.05</v>
      </c>
      <c r="K91" s="313"/>
      <c r="L91" s="15" t="s">
        <v>668</v>
      </c>
      <c r="M91" s="15" t="s">
        <v>668</v>
      </c>
      <c r="N91" s="15"/>
      <c r="O91" s="15"/>
      <c r="P91" s="15"/>
      <c r="Q91" s="15"/>
      <c r="R91" s="15" t="s">
        <v>707</v>
      </c>
    </row>
    <row r="92" spans="1:18" s="3" customFormat="1" ht="15.75" customHeight="1">
      <c r="A92" s="313"/>
      <c r="B92" s="313"/>
      <c r="C92" s="15" t="s">
        <v>2455</v>
      </c>
      <c r="D92" s="15" t="s">
        <v>2314</v>
      </c>
      <c r="E92" s="15" t="s">
        <v>2453</v>
      </c>
      <c r="F92" s="15" t="s">
        <v>2446</v>
      </c>
      <c r="G92" s="15" t="s">
        <v>2512</v>
      </c>
      <c r="H92" s="29">
        <v>1201397</v>
      </c>
      <c r="I92" s="29">
        <v>676358</v>
      </c>
      <c r="J92" s="215">
        <v>8.26</v>
      </c>
      <c r="K92" s="313"/>
      <c r="L92" s="15" t="s">
        <v>668</v>
      </c>
      <c r="M92" s="15" t="s">
        <v>668</v>
      </c>
      <c r="N92" s="15"/>
      <c r="O92" s="15"/>
      <c r="P92" s="15"/>
      <c r="Q92" s="15"/>
      <c r="R92" s="15" t="s">
        <v>707</v>
      </c>
    </row>
    <row r="93" spans="1:18" s="3" customFormat="1" ht="15.75" customHeight="1">
      <c r="A93" s="313">
        <v>5</v>
      </c>
      <c r="B93" s="313" t="s">
        <v>2456</v>
      </c>
      <c r="C93" s="15" t="s">
        <v>2457</v>
      </c>
      <c r="D93" s="15" t="s">
        <v>2297</v>
      </c>
      <c r="E93" s="15" t="s">
        <v>2458</v>
      </c>
      <c r="F93" s="15" t="s">
        <v>2440</v>
      </c>
      <c r="G93" s="15" t="s">
        <v>2512</v>
      </c>
      <c r="H93" s="29">
        <v>1222909.14</v>
      </c>
      <c r="I93" s="29">
        <v>660809.38</v>
      </c>
      <c r="J93" s="213"/>
      <c r="K93" s="313" t="s">
        <v>2456</v>
      </c>
      <c r="L93" s="15" t="s">
        <v>668</v>
      </c>
      <c r="M93" s="15" t="s">
        <v>668</v>
      </c>
      <c r="N93" s="15"/>
      <c r="O93" s="15"/>
      <c r="P93" s="15"/>
      <c r="Q93" s="15"/>
      <c r="R93" s="15" t="s">
        <v>707</v>
      </c>
    </row>
    <row r="94" spans="1:18" s="3" customFormat="1" ht="15.75" customHeight="1">
      <c r="A94" s="313"/>
      <c r="B94" s="313"/>
      <c r="C94" s="15" t="s">
        <v>2459</v>
      </c>
      <c r="D94" s="15" t="s">
        <v>2301</v>
      </c>
      <c r="E94" s="15" t="s">
        <v>2458</v>
      </c>
      <c r="F94" s="15" t="s">
        <v>2440</v>
      </c>
      <c r="G94" s="15" t="s">
        <v>2512</v>
      </c>
      <c r="H94" s="29">
        <v>1222916.52</v>
      </c>
      <c r="I94" s="29">
        <v>660855.12</v>
      </c>
      <c r="J94" s="215">
        <v>13.64</v>
      </c>
      <c r="K94" s="313"/>
      <c r="L94" s="15" t="s">
        <v>668</v>
      </c>
      <c r="M94" s="15" t="s">
        <v>668</v>
      </c>
      <c r="N94" s="15"/>
      <c r="O94" s="15"/>
      <c r="P94" s="15"/>
      <c r="Q94" s="15"/>
      <c r="R94" s="15" t="s">
        <v>707</v>
      </c>
    </row>
    <row r="95" spans="1:18" s="3" customFormat="1" ht="15.75" customHeight="1">
      <c r="A95" s="313"/>
      <c r="B95" s="313"/>
      <c r="C95" s="15" t="s">
        <v>2460</v>
      </c>
      <c r="D95" s="15" t="s">
        <v>2301</v>
      </c>
      <c r="E95" s="15" t="s">
        <v>2458</v>
      </c>
      <c r="F95" s="15" t="s">
        <v>2440</v>
      </c>
      <c r="G95" s="15" t="s">
        <v>2512</v>
      </c>
      <c r="H95" s="29">
        <v>1223058.99</v>
      </c>
      <c r="I95" s="29">
        <v>661071.36</v>
      </c>
      <c r="J95" s="215">
        <v>15.48</v>
      </c>
      <c r="K95" s="313"/>
      <c r="L95" s="15" t="s">
        <v>668</v>
      </c>
      <c r="M95" s="15" t="s">
        <v>668</v>
      </c>
      <c r="N95" s="15"/>
      <c r="O95" s="15"/>
      <c r="P95" s="15"/>
      <c r="Q95" s="15"/>
      <c r="R95" s="15" t="s">
        <v>707</v>
      </c>
    </row>
    <row r="96" spans="1:18" s="3" customFormat="1" ht="15.75" customHeight="1">
      <c r="A96" s="313"/>
      <c r="B96" s="313"/>
      <c r="C96" s="15" t="s">
        <v>2461</v>
      </c>
      <c r="D96" s="15" t="s">
        <v>2301</v>
      </c>
      <c r="E96" s="15" t="s">
        <v>2458</v>
      </c>
      <c r="F96" s="15" t="s">
        <v>2440</v>
      </c>
      <c r="G96" s="15" t="s">
        <v>2512</v>
      </c>
      <c r="H96" s="29">
        <v>1223275.86</v>
      </c>
      <c r="I96" s="29">
        <v>661407.84</v>
      </c>
      <c r="J96" s="215">
        <v>14.73</v>
      </c>
      <c r="K96" s="313"/>
      <c r="L96" s="15" t="s">
        <v>668</v>
      </c>
      <c r="M96" s="15" t="s">
        <v>668</v>
      </c>
      <c r="N96" s="15"/>
      <c r="O96" s="15"/>
      <c r="P96" s="15"/>
      <c r="Q96" s="15"/>
      <c r="R96" s="15" t="s">
        <v>707</v>
      </c>
    </row>
    <row r="97" spans="1:18" s="3" customFormat="1" ht="15.75" customHeight="1">
      <c r="A97" s="313"/>
      <c r="B97" s="313"/>
      <c r="C97" s="15" t="s">
        <v>2462</v>
      </c>
      <c r="D97" s="15" t="s">
        <v>2301</v>
      </c>
      <c r="E97" s="15" t="s">
        <v>2458</v>
      </c>
      <c r="F97" s="15" t="s">
        <v>2440</v>
      </c>
      <c r="G97" s="15" t="s">
        <v>2512</v>
      </c>
      <c r="H97" s="29">
        <v>1222762.28</v>
      </c>
      <c r="I97" s="29">
        <v>660653.72</v>
      </c>
      <c r="J97" s="215">
        <v>11.34</v>
      </c>
      <c r="K97" s="313"/>
      <c r="L97" s="15" t="s">
        <v>668</v>
      </c>
      <c r="M97" s="15" t="s">
        <v>668</v>
      </c>
      <c r="N97" s="15"/>
      <c r="O97" s="15"/>
      <c r="P97" s="15"/>
      <c r="Q97" s="15"/>
      <c r="R97" s="15" t="s">
        <v>707</v>
      </c>
    </row>
    <row r="98" spans="1:18" s="3" customFormat="1" ht="15.75" customHeight="1">
      <c r="A98" s="313"/>
      <c r="B98" s="313"/>
      <c r="C98" s="15" t="s">
        <v>2463</v>
      </c>
      <c r="D98" s="15" t="s">
        <v>2301</v>
      </c>
      <c r="E98" s="15" t="s">
        <v>2458</v>
      </c>
      <c r="F98" s="15" t="s">
        <v>2440</v>
      </c>
      <c r="G98" s="15" t="s">
        <v>2512</v>
      </c>
      <c r="H98" s="29">
        <v>1222591.32</v>
      </c>
      <c r="I98" s="29">
        <v>660199.62</v>
      </c>
      <c r="J98" s="215">
        <v>10.78</v>
      </c>
      <c r="K98" s="313"/>
      <c r="L98" s="15" t="s">
        <v>668</v>
      </c>
      <c r="M98" s="15" t="s">
        <v>668</v>
      </c>
      <c r="N98" s="15"/>
      <c r="O98" s="15"/>
      <c r="P98" s="15"/>
      <c r="Q98" s="15"/>
      <c r="R98" s="15" t="s">
        <v>707</v>
      </c>
    </row>
    <row r="99" spans="1:18" s="3" customFormat="1" ht="15.75" customHeight="1">
      <c r="A99" s="313"/>
      <c r="B99" s="313"/>
      <c r="C99" s="15" t="s">
        <v>2464</v>
      </c>
      <c r="D99" s="15" t="s">
        <v>2301</v>
      </c>
      <c r="E99" s="15" t="s">
        <v>2458</v>
      </c>
      <c r="F99" s="15" t="s">
        <v>2440</v>
      </c>
      <c r="G99" s="15" t="s">
        <v>2512</v>
      </c>
      <c r="H99" s="29">
        <v>1222370.69</v>
      </c>
      <c r="I99" s="29">
        <v>659353.54</v>
      </c>
      <c r="J99" s="215">
        <v>8.71</v>
      </c>
      <c r="K99" s="313"/>
      <c r="L99" s="15" t="s">
        <v>668</v>
      </c>
      <c r="M99" s="15" t="s">
        <v>668</v>
      </c>
      <c r="N99" s="15"/>
      <c r="O99" s="15"/>
      <c r="P99" s="15"/>
      <c r="Q99" s="15"/>
      <c r="R99" s="15" t="s">
        <v>707</v>
      </c>
    </row>
    <row r="100" spans="1:18" s="3" customFormat="1" ht="15.75" customHeight="1">
      <c r="A100" s="15">
        <v>6</v>
      </c>
      <c r="B100" s="15" t="s">
        <v>2466</v>
      </c>
      <c r="C100" s="15" t="s">
        <v>2467</v>
      </c>
      <c r="D100" s="15" t="s">
        <v>2314</v>
      </c>
      <c r="E100" s="15" t="s">
        <v>2468</v>
      </c>
      <c r="F100" s="15" t="s">
        <v>2446</v>
      </c>
      <c r="G100" s="15" t="s">
        <v>2512</v>
      </c>
      <c r="H100" s="29">
        <v>1203494.83</v>
      </c>
      <c r="I100" s="29">
        <v>679968.54</v>
      </c>
      <c r="J100" s="215">
        <v>8.66</v>
      </c>
      <c r="K100" s="15" t="s">
        <v>668</v>
      </c>
      <c r="L100" s="15" t="s">
        <v>668</v>
      </c>
      <c r="M100" s="15" t="s">
        <v>668</v>
      </c>
      <c r="N100" s="15"/>
      <c r="O100" s="15"/>
      <c r="P100" s="15"/>
      <c r="Q100" s="15"/>
      <c r="R100" s="15" t="s">
        <v>707</v>
      </c>
    </row>
    <row r="101" spans="1:18" s="3" customFormat="1" ht="15.75" customHeight="1">
      <c r="A101" s="15">
        <v>7</v>
      </c>
      <c r="B101" s="15" t="s">
        <v>2469</v>
      </c>
      <c r="C101" s="15" t="s">
        <v>2470</v>
      </c>
      <c r="D101" s="15" t="s">
        <v>2323</v>
      </c>
      <c r="E101" s="15" t="s">
        <v>2471</v>
      </c>
      <c r="F101" s="15" t="s">
        <v>2446</v>
      </c>
      <c r="G101" s="15" t="s">
        <v>2512</v>
      </c>
      <c r="H101" s="29">
        <v>1199313.1</v>
      </c>
      <c r="I101" s="29">
        <v>678122.06</v>
      </c>
      <c r="J101" s="215">
        <v>2.84</v>
      </c>
      <c r="K101" s="15" t="s">
        <v>668</v>
      </c>
      <c r="L101" s="15" t="s">
        <v>668</v>
      </c>
      <c r="M101" s="15" t="s">
        <v>668</v>
      </c>
      <c r="N101" s="15"/>
      <c r="O101" s="15"/>
      <c r="P101" s="15"/>
      <c r="Q101" s="15"/>
      <c r="R101" s="15" t="s">
        <v>707</v>
      </c>
    </row>
    <row r="102" spans="1:18" s="3" customFormat="1" ht="16.5" customHeight="1">
      <c r="A102" s="314">
        <v>8</v>
      </c>
      <c r="B102" s="314" t="s">
        <v>144</v>
      </c>
      <c r="C102" s="15" t="s">
        <v>2472</v>
      </c>
      <c r="D102" s="15" t="s">
        <v>2345</v>
      </c>
      <c r="E102" s="15" t="s">
        <v>2473</v>
      </c>
      <c r="F102" s="15" t="s">
        <v>2440</v>
      </c>
      <c r="G102" s="15" t="s">
        <v>2512</v>
      </c>
      <c r="H102" s="203">
        <v>1221066.88</v>
      </c>
      <c r="I102" s="29">
        <v>668041.09</v>
      </c>
      <c r="J102" s="213"/>
      <c r="K102" s="314" t="s">
        <v>668</v>
      </c>
      <c r="L102" s="15" t="s">
        <v>668</v>
      </c>
      <c r="M102" s="15" t="s">
        <v>668</v>
      </c>
      <c r="N102" s="15"/>
      <c r="O102" s="15"/>
      <c r="P102" s="15"/>
      <c r="Q102" s="15"/>
      <c r="R102" s="15" t="s">
        <v>707</v>
      </c>
    </row>
    <row r="103" spans="1:18" s="3" customFormat="1" ht="16.5" customHeight="1">
      <c r="A103" s="325"/>
      <c r="B103" s="325"/>
      <c r="C103" s="15" t="s">
        <v>2474</v>
      </c>
      <c r="D103" s="15" t="s">
        <v>2301</v>
      </c>
      <c r="E103" s="15" t="s">
        <v>2473</v>
      </c>
      <c r="F103" s="15" t="s">
        <v>2440</v>
      </c>
      <c r="G103" s="15" t="s">
        <v>2512</v>
      </c>
      <c r="H103" s="29">
        <v>1221066.2</v>
      </c>
      <c r="I103" s="29">
        <v>668033.94</v>
      </c>
      <c r="J103" s="215">
        <v>15.13</v>
      </c>
      <c r="K103" s="325"/>
      <c r="L103" s="15" t="s">
        <v>668</v>
      </c>
      <c r="M103" s="15" t="s">
        <v>668</v>
      </c>
      <c r="N103" s="15"/>
      <c r="O103" s="15"/>
      <c r="P103" s="15"/>
      <c r="Q103" s="15"/>
      <c r="R103" s="15" t="s">
        <v>707</v>
      </c>
    </row>
    <row r="104" spans="1:18" s="3" customFormat="1" ht="16.5" customHeight="1">
      <c r="A104" s="325"/>
      <c r="B104" s="325"/>
      <c r="C104" s="15" t="s">
        <v>2475</v>
      </c>
      <c r="D104" s="15" t="s">
        <v>2301</v>
      </c>
      <c r="E104" s="15" t="s">
        <v>2473</v>
      </c>
      <c r="F104" s="15" t="s">
        <v>2440</v>
      </c>
      <c r="G104" s="15" t="s">
        <v>2512</v>
      </c>
      <c r="H104" s="29">
        <v>1220156.82</v>
      </c>
      <c r="I104" s="29">
        <v>666294.44</v>
      </c>
      <c r="J104" s="215">
        <v>11.69</v>
      </c>
      <c r="K104" s="325"/>
      <c r="L104" s="15" t="s">
        <v>668</v>
      </c>
      <c r="M104" s="15" t="s">
        <v>668</v>
      </c>
      <c r="N104" s="15"/>
      <c r="O104" s="15"/>
      <c r="P104" s="15"/>
      <c r="Q104" s="15"/>
      <c r="R104" s="15" t="s">
        <v>707</v>
      </c>
    </row>
    <row r="105" spans="1:18" s="3" customFormat="1" ht="16.5" customHeight="1">
      <c r="A105" s="325"/>
      <c r="B105" s="325"/>
      <c r="C105" s="15" t="s">
        <v>2476</v>
      </c>
      <c r="D105" s="15" t="s">
        <v>2301</v>
      </c>
      <c r="E105" s="15" t="s">
        <v>2473</v>
      </c>
      <c r="F105" s="15" t="s">
        <v>2440</v>
      </c>
      <c r="G105" s="15" t="s">
        <v>2512</v>
      </c>
      <c r="H105" s="29">
        <v>1219640.22</v>
      </c>
      <c r="I105" s="29">
        <v>667701.98</v>
      </c>
      <c r="J105" s="215">
        <v>15.54</v>
      </c>
      <c r="K105" s="325"/>
      <c r="L105" s="15" t="s">
        <v>668</v>
      </c>
      <c r="M105" s="15" t="s">
        <v>668</v>
      </c>
      <c r="N105" s="15"/>
      <c r="O105" s="15"/>
      <c r="P105" s="15"/>
      <c r="Q105" s="15"/>
      <c r="R105" s="15" t="s">
        <v>707</v>
      </c>
    </row>
    <row r="106" spans="1:18" s="3" customFormat="1" ht="16.5" customHeight="1">
      <c r="A106" s="325"/>
      <c r="B106" s="325"/>
      <c r="C106" s="15" t="s">
        <v>2477</v>
      </c>
      <c r="D106" s="15" t="s">
        <v>2301</v>
      </c>
      <c r="E106" s="15" t="s">
        <v>2473</v>
      </c>
      <c r="F106" s="15" t="s">
        <v>2440</v>
      </c>
      <c r="G106" s="15" t="s">
        <v>2512</v>
      </c>
      <c r="H106" s="29">
        <v>1218260.56</v>
      </c>
      <c r="I106" s="29">
        <v>667284.58</v>
      </c>
      <c r="J106" s="215">
        <v>12.22</v>
      </c>
      <c r="K106" s="325"/>
      <c r="L106" s="15" t="s">
        <v>668</v>
      </c>
      <c r="M106" s="15" t="s">
        <v>668</v>
      </c>
      <c r="N106" s="15"/>
      <c r="O106" s="15"/>
      <c r="P106" s="15"/>
      <c r="Q106" s="15"/>
      <c r="R106" s="15" t="s">
        <v>707</v>
      </c>
    </row>
    <row r="107" spans="1:18" s="3" customFormat="1" ht="16.5" customHeight="1">
      <c r="A107" s="315"/>
      <c r="B107" s="315"/>
      <c r="C107" s="15" t="s">
        <v>2478</v>
      </c>
      <c r="D107" s="15" t="s">
        <v>2301</v>
      </c>
      <c r="E107" s="15" t="s">
        <v>2473</v>
      </c>
      <c r="F107" s="15" t="s">
        <v>2440</v>
      </c>
      <c r="G107" s="15" t="s">
        <v>2512</v>
      </c>
      <c r="H107" s="29">
        <v>1219129.93</v>
      </c>
      <c r="I107" s="29">
        <v>668867.54</v>
      </c>
      <c r="J107" s="215">
        <v>14.22</v>
      </c>
      <c r="K107" s="315"/>
      <c r="L107" s="15" t="s">
        <v>668</v>
      </c>
      <c r="M107" s="15" t="s">
        <v>668</v>
      </c>
      <c r="N107" s="15"/>
      <c r="O107" s="15"/>
      <c r="P107" s="15"/>
      <c r="Q107" s="15"/>
      <c r="R107" s="15" t="s">
        <v>707</v>
      </c>
    </row>
    <row r="108" spans="1:18" s="3" customFormat="1" ht="17.25" customHeight="1">
      <c r="A108" s="313">
        <v>9</v>
      </c>
      <c r="B108" s="313" t="s">
        <v>2479</v>
      </c>
      <c r="C108" s="15" t="s">
        <v>2480</v>
      </c>
      <c r="D108" s="15" t="s">
        <v>2301</v>
      </c>
      <c r="E108" s="15" t="s">
        <v>117</v>
      </c>
      <c r="F108" s="15" t="s">
        <v>2440</v>
      </c>
      <c r="G108" s="15" t="s">
        <v>2512</v>
      </c>
      <c r="H108" s="29">
        <v>1215192.1</v>
      </c>
      <c r="I108" s="29">
        <v>664143.31</v>
      </c>
      <c r="J108" s="215">
        <v>10.23</v>
      </c>
      <c r="K108" s="313" t="s">
        <v>668</v>
      </c>
      <c r="L108" s="15" t="s">
        <v>668</v>
      </c>
      <c r="M108" s="15" t="s">
        <v>668</v>
      </c>
      <c r="N108" s="15"/>
      <c r="O108" s="15"/>
      <c r="P108" s="15"/>
      <c r="Q108" s="15"/>
      <c r="R108" s="15" t="s">
        <v>707</v>
      </c>
    </row>
    <row r="109" spans="1:18" s="3" customFormat="1" ht="17.25" customHeight="1">
      <c r="A109" s="313"/>
      <c r="B109" s="313"/>
      <c r="C109" s="15" t="s">
        <v>2481</v>
      </c>
      <c r="D109" s="15" t="s">
        <v>2331</v>
      </c>
      <c r="E109" s="15" t="s">
        <v>117</v>
      </c>
      <c r="F109" s="15" t="s">
        <v>2440</v>
      </c>
      <c r="G109" s="15" t="s">
        <v>2512</v>
      </c>
      <c r="H109" s="29">
        <v>1215188.73</v>
      </c>
      <c r="I109" s="29">
        <v>664143.65</v>
      </c>
      <c r="J109" s="215">
        <v>10.29</v>
      </c>
      <c r="K109" s="313"/>
      <c r="L109" s="15" t="s">
        <v>668</v>
      </c>
      <c r="M109" s="15" t="s">
        <v>668</v>
      </c>
      <c r="N109" s="15"/>
      <c r="O109" s="15"/>
      <c r="P109" s="15"/>
      <c r="Q109" s="15"/>
      <c r="R109" s="15" t="s">
        <v>707</v>
      </c>
    </row>
    <row r="110" spans="1:18" s="3" customFormat="1" ht="17.25" customHeight="1">
      <c r="A110" s="313"/>
      <c r="B110" s="313"/>
      <c r="C110" s="15" t="s">
        <v>2482</v>
      </c>
      <c r="D110" s="15" t="s">
        <v>2316</v>
      </c>
      <c r="E110" s="15" t="s">
        <v>117</v>
      </c>
      <c r="F110" s="15" t="s">
        <v>2440</v>
      </c>
      <c r="G110" s="15" t="s">
        <v>2512</v>
      </c>
      <c r="H110" s="29">
        <v>1215188</v>
      </c>
      <c r="I110" s="29">
        <v>664143</v>
      </c>
      <c r="J110" s="215">
        <v>10.3</v>
      </c>
      <c r="K110" s="313"/>
      <c r="L110" s="15" t="s">
        <v>668</v>
      </c>
      <c r="M110" s="15" t="s">
        <v>668</v>
      </c>
      <c r="N110" s="15"/>
      <c r="O110" s="15"/>
      <c r="P110" s="15"/>
      <c r="Q110" s="15"/>
      <c r="R110" s="15" t="s">
        <v>707</v>
      </c>
    </row>
    <row r="111" spans="1:18" s="3" customFormat="1" ht="15.75" customHeight="1">
      <c r="A111" s="313">
        <v>10</v>
      </c>
      <c r="B111" s="313" t="s">
        <v>2483</v>
      </c>
      <c r="C111" s="15" t="s">
        <v>2484</v>
      </c>
      <c r="D111" s="15" t="s">
        <v>1440</v>
      </c>
      <c r="E111" s="15" t="s">
        <v>2485</v>
      </c>
      <c r="F111" s="15" t="s">
        <v>2486</v>
      </c>
      <c r="G111" s="15" t="s">
        <v>2512</v>
      </c>
      <c r="H111" s="29">
        <v>1192962.21</v>
      </c>
      <c r="I111" s="29">
        <v>665306.23</v>
      </c>
      <c r="J111" s="215">
        <v>1.23</v>
      </c>
      <c r="K111" s="313" t="s">
        <v>668</v>
      </c>
      <c r="L111" s="15" t="s">
        <v>668</v>
      </c>
      <c r="M111" s="15" t="s">
        <v>668</v>
      </c>
      <c r="N111" s="15"/>
      <c r="O111" s="15"/>
      <c r="P111" s="15"/>
      <c r="Q111" s="15"/>
      <c r="R111" s="15" t="s">
        <v>707</v>
      </c>
    </row>
    <row r="112" spans="1:18" s="3" customFormat="1" ht="15.75" customHeight="1">
      <c r="A112" s="313"/>
      <c r="B112" s="313"/>
      <c r="C112" s="15" t="s">
        <v>2487</v>
      </c>
      <c r="D112" s="15" t="s">
        <v>2301</v>
      </c>
      <c r="E112" s="15" t="s">
        <v>2485</v>
      </c>
      <c r="F112" s="15" t="s">
        <v>2486</v>
      </c>
      <c r="G112" s="15" t="s">
        <v>2512</v>
      </c>
      <c r="H112" s="29">
        <v>1192970.31</v>
      </c>
      <c r="I112" s="29">
        <v>665306.14</v>
      </c>
      <c r="J112" s="215">
        <v>1.36</v>
      </c>
      <c r="K112" s="313"/>
      <c r="L112" s="15" t="s">
        <v>668</v>
      </c>
      <c r="M112" s="15" t="s">
        <v>668</v>
      </c>
      <c r="N112" s="15"/>
      <c r="O112" s="15"/>
      <c r="P112" s="15"/>
      <c r="Q112" s="15"/>
      <c r="R112" s="15" t="s">
        <v>707</v>
      </c>
    </row>
    <row r="113" spans="1:18" s="3" customFormat="1" ht="15.75" customHeight="1">
      <c r="A113" s="313"/>
      <c r="B113" s="313"/>
      <c r="C113" s="15" t="s">
        <v>2488</v>
      </c>
      <c r="D113" s="15" t="s">
        <v>2323</v>
      </c>
      <c r="E113" s="15" t="s">
        <v>2485</v>
      </c>
      <c r="F113" s="15" t="s">
        <v>2486</v>
      </c>
      <c r="G113" s="15" t="s">
        <v>2512</v>
      </c>
      <c r="H113" s="29">
        <v>1192980.99</v>
      </c>
      <c r="I113" s="29">
        <v>665317.14</v>
      </c>
      <c r="J113" s="215">
        <v>1.24</v>
      </c>
      <c r="K113" s="313"/>
      <c r="L113" s="15" t="s">
        <v>668</v>
      </c>
      <c r="M113" s="15" t="s">
        <v>668</v>
      </c>
      <c r="N113" s="15"/>
      <c r="O113" s="15"/>
      <c r="P113" s="15"/>
      <c r="Q113" s="15"/>
      <c r="R113" s="15" t="s">
        <v>707</v>
      </c>
    </row>
    <row r="114" spans="1:18" s="3" customFormat="1" ht="16.5">
      <c r="A114" s="313"/>
      <c r="B114" s="313"/>
      <c r="C114" s="15" t="s">
        <v>2489</v>
      </c>
      <c r="D114" s="15" t="s">
        <v>2331</v>
      </c>
      <c r="E114" s="15" t="s">
        <v>2485</v>
      </c>
      <c r="F114" s="15" t="s">
        <v>2486</v>
      </c>
      <c r="G114" s="15" t="s">
        <v>2512</v>
      </c>
      <c r="H114" s="29">
        <v>1192978.79</v>
      </c>
      <c r="I114" s="29">
        <v>665311.58</v>
      </c>
      <c r="J114" s="215">
        <v>1.4</v>
      </c>
      <c r="K114" s="313"/>
      <c r="L114" s="15" t="s">
        <v>668</v>
      </c>
      <c r="M114" s="15" t="s">
        <v>668</v>
      </c>
      <c r="N114" s="15"/>
      <c r="O114" s="15"/>
      <c r="P114" s="15"/>
      <c r="Q114" s="15"/>
      <c r="R114" s="15" t="s">
        <v>707</v>
      </c>
    </row>
    <row r="115" spans="1:18" s="3" customFormat="1" ht="18.75" customHeight="1">
      <c r="A115" s="313"/>
      <c r="B115" s="313"/>
      <c r="C115" s="15" t="s">
        <v>2490</v>
      </c>
      <c r="D115" s="15" t="s">
        <v>2318</v>
      </c>
      <c r="E115" s="15" t="s">
        <v>2485</v>
      </c>
      <c r="F115" s="15" t="s">
        <v>2486</v>
      </c>
      <c r="G115" s="15" t="s">
        <v>2512</v>
      </c>
      <c r="H115" s="29">
        <v>1192973.85</v>
      </c>
      <c r="I115" s="29">
        <v>665314.91</v>
      </c>
      <c r="J115" s="215">
        <v>1.31</v>
      </c>
      <c r="K115" s="313"/>
      <c r="L115" s="15" t="s">
        <v>668</v>
      </c>
      <c r="M115" s="15" t="s">
        <v>668</v>
      </c>
      <c r="N115" s="15"/>
      <c r="O115" s="15"/>
      <c r="P115" s="15"/>
      <c r="Q115" s="15"/>
      <c r="R115" s="15" t="s">
        <v>707</v>
      </c>
    </row>
    <row r="116" spans="1:18" s="3" customFormat="1" ht="14.25">
      <c r="A116" s="15">
        <v>11</v>
      </c>
      <c r="B116" s="15" t="s">
        <v>2491</v>
      </c>
      <c r="C116" s="15" t="s">
        <v>2492</v>
      </c>
      <c r="D116" s="15" t="s">
        <v>2314</v>
      </c>
      <c r="E116" s="15" t="s">
        <v>2493</v>
      </c>
      <c r="F116" s="15" t="s">
        <v>2494</v>
      </c>
      <c r="G116" s="15" t="s">
        <v>2512</v>
      </c>
      <c r="H116" s="29">
        <v>1174290.54</v>
      </c>
      <c r="I116" s="29">
        <v>697118.27</v>
      </c>
      <c r="J116" s="215">
        <v>1.01</v>
      </c>
      <c r="K116" s="15" t="s">
        <v>668</v>
      </c>
      <c r="L116" s="15" t="s">
        <v>668</v>
      </c>
      <c r="M116" s="15" t="s">
        <v>668</v>
      </c>
      <c r="N116" s="15"/>
      <c r="O116" s="15"/>
      <c r="P116" s="15"/>
      <c r="Q116" s="15"/>
      <c r="R116" s="15" t="s">
        <v>707</v>
      </c>
    </row>
    <row r="117" spans="1:18" s="3" customFormat="1" ht="12.75">
      <c r="A117" s="313">
        <v>12</v>
      </c>
      <c r="B117" s="313" t="s">
        <v>2495</v>
      </c>
      <c r="C117" s="15" t="s">
        <v>2496</v>
      </c>
      <c r="D117" s="15" t="s">
        <v>1440</v>
      </c>
      <c r="E117" s="15" t="s">
        <v>2497</v>
      </c>
      <c r="F117" s="15" t="s">
        <v>2494</v>
      </c>
      <c r="G117" s="15" t="s">
        <v>2512</v>
      </c>
      <c r="H117" s="29">
        <v>1149818.79</v>
      </c>
      <c r="I117" s="29">
        <v>709888.84</v>
      </c>
      <c r="J117" s="215">
        <v>2.56</v>
      </c>
      <c r="K117" s="313" t="s">
        <v>668</v>
      </c>
      <c r="L117" s="15" t="s">
        <v>668</v>
      </c>
      <c r="M117" s="15" t="s">
        <v>668</v>
      </c>
      <c r="N117" s="15"/>
      <c r="O117" s="15"/>
      <c r="P117" s="15"/>
      <c r="Q117" s="15"/>
      <c r="R117" s="15" t="s">
        <v>707</v>
      </c>
    </row>
    <row r="118" spans="1:18" s="3" customFormat="1" ht="14.25">
      <c r="A118" s="313"/>
      <c r="B118" s="313"/>
      <c r="C118" s="15" t="s">
        <v>2498</v>
      </c>
      <c r="D118" s="15" t="s">
        <v>2323</v>
      </c>
      <c r="E118" s="15" t="s">
        <v>2497</v>
      </c>
      <c r="F118" s="15" t="s">
        <v>2494</v>
      </c>
      <c r="G118" s="15" t="s">
        <v>2512</v>
      </c>
      <c r="H118" s="29">
        <v>1149768</v>
      </c>
      <c r="I118" s="29">
        <v>709881.95</v>
      </c>
      <c r="J118" s="215">
        <v>2.47</v>
      </c>
      <c r="K118" s="313"/>
      <c r="L118" s="15" t="s">
        <v>668</v>
      </c>
      <c r="M118" s="15" t="s">
        <v>668</v>
      </c>
      <c r="N118" s="15"/>
      <c r="O118" s="15"/>
      <c r="P118" s="15"/>
      <c r="Q118" s="15"/>
      <c r="R118" s="15" t="s">
        <v>707</v>
      </c>
    </row>
    <row r="119" spans="1:18" s="3" customFormat="1" ht="14.25">
      <c r="A119" s="313"/>
      <c r="B119" s="313"/>
      <c r="C119" s="64" t="s">
        <v>2499</v>
      </c>
      <c r="D119" s="64" t="s">
        <v>2314</v>
      </c>
      <c r="E119" s="64" t="s">
        <v>2497</v>
      </c>
      <c r="F119" s="64" t="s">
        <v>2494</v>
      </c>
      <c r="G119" s="64" t="s">
        <v>2512</v>
      </c>
      <c r="H119" s="29">
        <v>1149768</v>
      </c>
      <c r="I119" s="29">
        <v>709881.95</v>
      </c>
      <c r="J119" s="215"/>
      <c r="K119" s="313"/>
      <c r="L119" s="64"/>
      <c r="M119" s="64"/>
      <c r="N119" s="15"/>
      <c r="O119" s="15" t="s">
        <v>668</v>
      </c>
      <c r="P119" s="15"/>
      <c r="Q119" s="15"/>
      <c r="R119" s="64" t="s">
        <v>1067</v>
      </c>
    </row>
    <row r="120" spans="1:18" s="3" customFormat="1" ht="16.5">
      <c r="A120" s="313"/>
      <c r="B120" s="313"/>
      <c r="C120" s="15" t="s">
        <v>2500</v>
      </c>
      <c r="D120" s="15" t="s">
        <v>2331</v>
      </c>
      <c r="E120" s="15" t="s">
        <v>2497</v>
      </c>
      <c r="F120" s="15" t="s">
        <v>2494</v>
      </c>
      <c r="G120" s="15" t="s">
        <v>2512</v>
      </c>
      <c r="H120" s="29">
        <v>1149818.79</v>
      </c>
      <c r="I120" s="29">
        <v>709895.84</v>
      </c>
      <c r="J120" s="215">
        <v>2.56</v>
      </c>
      <c r="K120" s="313"/>
      <c r="L120" s="15" t="s">
        <v>668</v>
      </c>
      <c r="M120" s="15" t="s">
        <v>668</v>
      </c>
      <c r="N120" s="15"/>
      <c r="O120" s="15"/>
      <c r="P120" s="15"/>
      <c r="Q120" s="15"/>
      <c r="R120" s="15" t="s">
        <v>707</v>
      </c>
    </row>
    <row r="121" spans="1:18" s="3" customFormat="1" ht="12.75">
      <c r="A121" s="314">
        <v>13</v>
      </c>
      <c r="B121" s="313" t="s">
        <v>2501</v>
      </c>
      <c r="C121" s="64" t="s">
        <v>2502</v>
      </c>
      <c r="D121" s="64" t="s">
        <v>1440</v>
      </c>
      <c r="E121" s="64" t="s">
        <v>2503</v>
      </c>
      <c r="F121" s="64" t="s">
        <v>2450</v>
      </c>
      <c r="G121" s="64" t="s">
        <v>2512</v>
      </c>
      <c r="H121" s="29">
        <v>1181819.7</v>
      </c>
      <c r="I121" s="29">
        <v>670001.22</v>
      </c>
      <c r="J121" s="215"/>
      <c r="K121" s="313" t="s">
        <v>668</v>
      </c>
      <c r="L121" s="64"/>
      <c r="M121" s="64"/>
      <c r="N121" s="15"/>
      <c r="O121" s="15" t="s">
        <v>668</v>
      </c>
      <c r="P121" s="15"/>
      <c r="Q121" s="15"/>
      <c r="R121" s="64" t="s">
        <v>1067</v>
      </c>
    </row>
    <row r="122" spans="1:18" s="3" customFormat="1" ht="14.25">
      <c r="A122" s="325"/>
      <c r="B122" s="313"/>
      <c r="C122" s="64" t="s">
        <v>2504</v>
      </c>
      <c r="D122" s="64" t="s">
        <v>2301</v>
      </c>
      <c r="E122" s="64" t="s">
        <v>2503</v>
      </c>
      <c r="F122" s="64" t="s">
        <v>2450</v>
      </c>
      <c r="G122" s="64" t="s">
        <v>2512</v>
      </c>
      <c r="H122" s="29">
        <v>1181819.7</v>
      </c>
      <c r="I122" s="29">
        <v>670001.22</v>
      </c>
      <c r="J122" s="215"/>
      <c r="K122" s="313"/>
      <c r="L122" s="64"/>
      <c r="M122" s="64"/>
      <c r="N122" s="15"/>
      <c r="O122" s="15" t="s">
        <v>668</v>
      </c>
      <c r="P122" s="15"/>
      <c r="Q122" s="15"/>
      <c r="R122" s="64" t="s">
        <v>1067</v>
      </c>
    </row>
    <row r="123" spans="1:18" s="3" customFormat="1" ht="14.25">
      <c r="A123" s="325"/>
      <c r="B123" s="313"/>
      <c r="C123" s="64" t="s">
        <v>2505</v>
      </c>
      <c r="D123" s="64" t="s">
        <v>2323</v>
      </c>
      <c r="E123" s="64" t="s">
        <v>2503</v>
      </c>
      <c r="F123" s="64" t="s">
        <v>2450</v>
      </c>
      <c r="G123" s="64" t="s">
        <v>2512</v>
      </c>
      <c r="H123" s="29">
        <v>1181819.7</v>
      </c>
      <c r="I123" s="29">
        <v>670001.22</v>
      </c>
      <c r="J123" s="215"/>
      <c r="K123" s="313"/>
      <c r="L123" s="64"/>
      <c r="M123" s="64"/>
      <c r="N123" s="15"/>
      <c r="O123" s="15" t="s">
        <v>668</v>
      </c>
      <c r="P123" s="15"/>
      <c r="Q123" s="15"/>
      <c r="R123" s="64" t="s">
        <v>1067</v>
      </c>
    </row>
    <row r="124" spans="1:18" s="3" customFormat="1" ht="14.25">
      <c r="A124" s="325"/>
      <c r="B124" s="313"/>
      <c r="C124" s="15" t="s">
        <v>2506</v>
      </c>
      <c r="D124" s="15" t="s">
        <v>2314</v>
      </c>
      <c r="E124" s="15" t="s">
        <v>2503</v>
      </c>
      <c r="F124" s="15" t="s">
        <v>2450</v>
      </c>
      <c r="G124" s="15" t="s">
        <v>2512</v>
      </c>
      <c r="H124" s="29">
        <v>1181819.7</v>
      </c>
      <c r="I124" s="29">
        <v>670001.22</v>
      </c>
      <c r="J124" s="215">
        <v>2.13</v>
      </c>
      <c r="K124" s="313"/>
      <c r="L124" s="15"/>
      <c r="M124" s="15" t="s">
        <v>668</v>
      </c>
      <c r="N124" s="15"/>
      <c r="O124" s="65"/>
      <c r="P124" s="15"/>
      <c r="Q124" s="15"/>
      <c r="R124" s="15" t="s">
        <v>707</v>
      </c>
    </row>
    <row r="125" spans="1:18" s="3" customFormat="1" ht="16.5">
      <c r="A125" s="325"/>
      <c r="B125" s="313"/>
      <c r="C125" s="15" t="s">
        <v>2507</v>
      </c>
      <c r="D125" s="15" t="s">
        <v>2331</v>
      </c>
      <c r="E125" s="15" t="s">
        <v>2503</v>
      </c>
      <c r="F125" s="15" t="s">
        <v>2450</v>
      </c>
      <c r="G125" s="15" t="s">
        <v>2512</v>
      </c>
      <c r="H125" s="29">
        <v>1181818.6</v>
      </c>
      <c r="I125" s="29">
        <v>669993.85</v>
      </c>
      <c r="J125" s="215">
        <v>2.15</v>
      </c>
      <c r="K125" s="313"/>
      <c r="L125" s="15"/>
      <c r="M125" s="15" t="s">
        <v>668</v>
      </c>
      <c r="N125" s="15"/>
      <c r="O125" s="65"/>
      <c r="P125" s="15"/>
      <c r="Q125" s="15"/>
      <c r="R125" s="15" t="s">
        <v>707</v>
      </c>
    </row>
    <row r="126" spans="1:18" s="3" customFormat="1" ht="16.5">
      <c r="A126" s="325"/>
      <c r="B126" s="313"/>
      <c r="C126" s="15" t="s">
        <v>2508</v>
      </c>
      <c r="D126" s="15" t="s">
        <v>2316</v>
      </c>
      <c r="E126" s="15" t="s">
        <v>2503</v>
      </c>
      <c r="F126" s="15" t="s">
        <v>2450</v>
      </c>
      <c r="G126" s="15" t="s">
        <v>2512</v>
      </c>
      <c r="H126" s="203">
        <v>1181824.57</v>
      </c>
      <c r="I126" s="29">
        <v>669986.32</v>
      </c>
      <c r="J126" s="215">
        <v>2.15</v>
      </c>
      <c r="K126" s="313"/>
      <c r="L126" s="15"/>
      <c r="M126" s="15" t="s">
        <v>668</v>
      </c>
      <c r="N126" s="15"/>
      <c r="O126" s="65"/>
      <c r="P126" s="15"/>
      <c r="Q126" s="15"/>
      <c r="R126" s="15" t="s">
        <v>707</v>
      </c>
    </row>
    <row r="127" spans="1:18" s="3" customFormat="1" ht="16.5">
      <c r="A127" s="315"/>
      <c r="B127" s="313"/>
      <c r="C127" s="15" t="s">
        <v>2509</v>
      </c>
      <c r="D127" s="15" t="s">
        <v>2318</v>
      </c>
      <c r="E127" s="15" t="s">
        <v>2503</v>
      </c>
      <c r="F127" s="15" t="s">
        <v>2450</v>
      </c>
      <c r="G127" s="15" t="s">
        <v>2512</v>
      </c>
      <c r="H127" s="29">
        <v>1181825.54</v>
      </c>
      <c r="I127" s="29">
        <v>669991.49</v>
      </c>
      <c r="J127" s="215">
        <v>2.15</v>
      </c>
      <c r="K127" s="313"/>
      <c r="L127" s="15"/>
      <c r="M127" s="15" t="s">
        <v>668</v>
      </c>
      <c r="N127" s="15"/>
      <c r="O127" s="65"/>
      <c r="P127" s="15"/>
      <c r="Q127" s="15"/>
      <c r="R127" s="15" t="s">
        <v>707</v>
      </c>
    </row>
    <row r="128" spans="1:18" s="3" customFormat="1" ht="18" customHeight="1">
      <c r="A128" s="313">
        <v>14</v>
      </c>
      <c r="B128" s="313" t="s">
        <v>2510</v>
      </c>
      <c r="C128" s="15" t="s">
        <v>2511</v>
      </c>
      <c r="D128" s="15" t="s">
        <v>2301</v>
      </c>
      <c r="E128" s="15" t="s">
        <v>762</v>
      </c>
      <c r="F128" s="15" t="s">
        <v>2440</v>
      </c>
      <c r="G128" s="15" t="s">
        <v>2512</v>
      </c>
      <c r="H128" s="29">
        <v>1230706.69</v>
      </c>
      <c r="I128" s="29">
        <v>663841.93</v>
      </c>
      <c r="J128" s="215"/>
      <c r="K128" s="313" t="s">
        <v>668</v>
      </c>
      <c r="L128" s="15"/>
      <c r="M128" s="15"/>
      <c r="N128" s="15"/>
      <c r="O128" s="15" t="s">
        <v>668</v>
      </c>
      <c r="P128" s="15"/>
      <c r="Q128" s="15"/>
      <c r="R128" s="15" t="s">
        <v>1067</v>
      </c>
    </row>
    <row r="129" spans="1:18" s="3" customFormat="1" ht="18" customHeight="1">
      <c r="A129" s="313"/>
      <c r="B129" s="313"/>
      <c r="C129" s="15" t="s">
        <v>2513</v>
      </c>
      <c r="D129" s="15" t="s">
        <v>2301</v>
      </c>
      <c r="E129" s="15" t="s">
        <v>762</v>
      </c>
      <c r="F129" s="15" t="s">
        <v>2440</v>
      </c>
      <c r="G129" s="15" t="s">
        <v>2512</v>
      </c>
      <c r="H129" s="29">
        <v>1230706.69</v>
      </c>
      <c r="I129" s="29">
        <v>663841.93</v>
      </c>
      <c r="J129" s="215"/>
      <c r="K129" s="313"/>
      <c r="L129" s="15"/>
      <c r="M129" s="15"/>
      <c r="N129" s="15"/>
      <c r="O129" s="15" t="s">
        <v>668</v>
      </c>
      <c r="P129" s="15"/>
      <c r="Q129" s="15"/>
      <c r="R129" s="15" t="s">
        <v>1067</v>
      </c>
    </row>
    <row r="130" spans="1:18" s="3" customFormat="1" ht="18" customHeight="1">
      <c r="A130" s="313"/>
      <c r="B130" s="313"/>
      <c r="C130" s="15" t="s">
        <v>2514</v>
      </c>
      <c r="D130" s="15" t="s">
        <v>2515</v>
      </c>
      <c r="E130" s="15" t="s">
        <v>762</v>
      </c>
      <c r="F130" s="15" t="s">
        <v>2440</v>
      </c>
      <c r="G130" s="15" t="s">
        <v>2512</v>
      </c>
      <c r="H130" s="29">
        <v>1230706.69</v>
      </c>
      <c r="I130" s="29">
        <v>663841.93</v>
      </c>
      <c r="J130" s="215"/>
      <c r="K130" s="313"/>
      <c r="L130" s="15"/>
      <c r="M130" s="15"/>
      <c r="N130" s="15"/>
      <c r="O130" s="15" t="s">
        <v>668</v>
      </c>
      <c r="P130" s="15"/>
      <c r="Q130" s="15"/>
      <c r="R130" s="15" t="s">
        <v>1067</v>
      </c>
    </row>
    <row r="131" spans="1:18" s="3" customFormat="1" ht="14.25">
      <c r="A131" s="314">
        <v>15</v>
      </c>
      <c r="B131" s="354" t="s">
        <v>2516</v>
      </c>
      <c r="C131" s="64" t="s">
        <v>2517</v>
      </c>
      <c r="D131" s="64" t="s">
        <v>2301</v>
      </c>
      <c r="E131" s="64" t="s">
        <v>2518</v>
      </c>
      <c r="F131" s="64" t="s">
        <v>2446</v>
      </c>
      <c r="G131" s="64" t="s">
        <v>2519</v>
      </c>
      <c r="H131" s="29">
        <v>1202700.84</v>
      </c>
      <c r="I131" s="29">
        <v>677494.17</v>
      </c>
      <c r="J131" s="215"/>
      <c r="K131" s="354" t="s">
        <v>668</v>
      </c>
      <c r="L131" s="64"/>
      <c r="M131" s="64"/>
      <c r="N131" s="15"/>
      <c r="O131" s="15" t="s">
        <v>668</v>
      </c>
      <c r="P131" s="15"/>
      <c r="Q131" s="15"/>
      <c r="R131" s="64" t="s">
        <v>1067</v>
      </c>
    </row>
    <row r="132" spans="1:18" s="3" customFormat="1" ht="14.25">
      <c r="A132" s="325"/>
      <c r="B132" s="354"/>
      <c r="C132" s="64" t="s">
        <v>2520</v>
      </c>
      <c r="D132" s="64" t="s">
        <v>2323</v>
      </c>
      <c r="E132" s="64" t="s">
        <v>2518</v>
      </c>
      <c r="F132" s="64" t="s">
        <v>2446</v>
      </c>
      <c r="G132" s="64" t="s">
        <v>2519</v>
      </c>
      <c r="H132" s="29">
        <v>1202700.84</v>
      </c>
      <c r="I132" s="29">
        <v>677494.17</v>
      </c>
      <c r="J132" s="215"/>
      <c r="K132" s="354"/>
      <c r="L132" s="64"/>
      <c r="M132" s="64"/>
      <c r="N132" s="15"/>
      <c r="O132" s="15" t="s">
        <v>668</v>
      </c>
      <c r="P132" s="15"/>
      <c r="Q132" s="15"/>
      <c r="R132" s="64" t="s">
        <v>1067</v>
      </c>
    </row>
    <row r="133" spans="1:18" s="3" customFormat="1" ht="14.25">
      <c r="A133" s="325"/>
      <c r="B133" s="354"/>
      <c r="C133" s="64" t="s">
        <v>2521</v>
      </c>
      <c r="D133" s="64" t="s">
        <v>2314</v>
      </c>
      <c r="E133" s="64" t="s">
        <v>2518</v>
      </c>
      <c r="F133" s="64" t="s">
        <v>2446</v>
      </c>
      <c r="G133" s="64" t="s">
        <v>2519</v>
      </c>
      <c r="H133" s="29">
        <v>1202700.84</v>
      </c>
      <c r="I133" s="29">
        <v>677494.17</v>
      </c>
      <c r="J133" s="215"/>
      <c r="K133" s="354"/>
      <c r="L133" s="64"/>
      <c r="M133" s="64"/>
      <c r="N133" s="15"/>
      <c r="O133" s="15" t="s">
        <v>668</v>
      </c>
      <c r="P133" s="15"/>
      <c r="Q133" s="15"/>
      <c r="R133" s="64" t="s">
        <v>1067</v>
      </c>
    </row>
    <row r="134" spans="1:18" s="3" customFormat="1" ht="16.5">
      <c r="A134" s="325"/>
      <c r="B134" s="354"/>
      <c r="C134" s="64" t="s">
        <v>2522</v>
      </c>
      <c r="D134" s="64" t="s">
        <v>2331</v>
      </c>
      <c r="E134" s="64" t="s">
        <v>2518</v>
      </c>
      <c r="F134" s="64" t="s">
        <v>2446</v>
      </c>
      <c r="G134" s="64" t="s">
        <v>2519</v>
      </c>
      <c r="H134" s="29">
        <v>1202700.84</v>
      </c>
      <c r="I134" s="29">
        <v>677494.17</v>
      </c>
      <c r="J134" s="215"/>
      <c r="K134" s="354"/>
      <c r="L134" s="64"/>
      <c r="M134" s="64"/>
      <c r="N134" s="15"/>
      <c r="O134" s="15" t="s">
        <v>668</v>
      </c>
      <c r="P134" s="15"/>
      <c r="Q134" s="15"/>
      <c r="R134" s="64" t="s">
        <v>1067</v>
      </c>
    </row>
    <row r="135" spans="1:18" s="3" customFormat="1" ht="16.5">
      <c r="A135" s="325"/>
      <c r="B135" s="354"/>
      <c r="C135" s="64" t="s">
        <v>2523</v>
      </c>
      <c r="D135" s="64" t="s">
        <v>2316</v>
      </c>
      <c r="E135" s="64" t="s">
        <v>2518</v>
      </c>
      <c r="F135" s="64" t="s">
        <v>2446</v>
      </c>
      <c r="G135" s="64" t="s">
        <v>2519</v>
      </c>
      <c r="H135" s="29">
        <v>1202700.84</v>
      </c>
      <c r="I135" s="29">
        <v>677494.17</v>
      </c>
      <c r="J135" s="215"/>
      <c r="K135" s="354"/>
      <c r="L135" s="64"/>
      <c r="M135" s="64"/>
      <c r="N135" s="15"/>
      <c r="O135" s="15" t="s">
        <v>668</v>
      </c>
      <c r="P135" s="15"/>
      <c r="Q135" s="15"/>
      <c r="R135" s="64" t="s">
        <v>1067</v>
      </c>
    </row>
    <row r="136" spans="1:18" s="3" customFormat="1" ht="16.5">
      <c r="A136" s="315"/>
      <c r="B136" s="354"/>
      <c r="C136" s="64" t="s">
        <v>2524</v>
      </c>
      <c r="D136" s="64" t="s">
        <v>2318</v>
      </c>
      <c r="E136" s="64" t="s">
        <v>2518</v>
      </c>
      <c r="F136" s="64" t="s">
        <v>2446</v>
      </c>
      <c r="G136" s="64" t="s">
        <v>2519</v>
      </c>
      <c r="H136" s="29">
        <v>1202700.84</v>
      </c>
      <c r="I136" s="29">
        <v>677494.17</v>
      </c>
      <c r="J136" s="215"/>
      <c r="K136" s="354"/>
      <c r="L136" s="64"/>
      <c r="M136" s="64"/>
      <c r="N136" s="15"/>
      <c r="O136" s="15" t="s">
        <v>668</v>
      </c>
      <c r="P136" s="15"/>
      <c r="Q136" s="15"/>
      <c r="R136" s="64" t="s">
        <v>1067</v>
      </c>
    </row>
    <row r="137" spans="1:18" s="3" customFormat="1" ht="12.75">
      <c r="A137" s="314">
        <v>16</v>
      </c>
      <c r="B137" s="354" t="s">
        <v>2525</v>
      </c>
      <c r="C137" s="64" t="s">
        <v>2526</v>
      </c>
      <c r="D137" s="64" t="s">
        <v>1440</v>
      </c>
      <c r="E137" s="64" t="s">
        <v>2527</v>
      </c>
      <c r="F137" s="64" t="s">
        <v>2450</v>
      </c>
      <c r="G137" s="64" t="s">
        <v>2519</v>
      </c>
      <c r="H137" s="29">
        <v>1186741.19</v>
      </c>
      <c r="I137" s="29">
        <v>683559.57</v>
      </c>
      <c r="J137" s="215"/>
      <c r="K137" s="354" t="s">
        <v>668</v>
      </c>
      <c r="L137" s="64"/>
      <c r="M137" s="64"/>
      <c r="N137" s="15"/>
      <c r="O137" s="15" t="s">
        <v>668</v>
      </c>
      <c r="P137" s="15"/>
      <c r="Q137" s="15"/>
      <c r="R137" s="64" t="s">
        <v>1067</v>
      </c>
    </row>
    <row r="138" spans="1:18" s="3" customFormat="1" ht="14.25">
      <c r="A138" s="325"/>
      <c r="B138" s="354"/>
      <c r="C138" s="64" t="s">
        <v>2528</v>
      </c>
      <c r="D138" s="64" t="s">
        <v>2301</v>
      </c>
      <c r="E138" s="64" t="s">
        <v>2527</v>
      </c>
      <c r="F138" s="64" t="s">
        <v>2450</v>
      </c>
      <c r="G138" s="64" t="s">
        <v>2519</v>
      </c>
      <c r="H138" s="29">
        <v>1186741.19</v>
      </c>
      <c r="I138" s="29">
        <v>683559.57</v>
      </c>
      <c r="J138" s="215"/>
      <c r="K138" s="354"/>
      <c r="L138" s="64"/>
      <c r="M138" s="64"/>
      <c r="N138" s="15"/>
      <c r="O138" s="15" t="s">
        <v>668</v>
      </c>
      <c r="P138" s="15"/>
      <c r="Q138" s="15"/>
      <c r="R138" s="64" t="s">
        <v>1067</v>
      </c>
    </row>
    <row r="139" spans="1:18" s="3" customFormat="1" ht="14.25">
      <c r="A139" s="325"/>
      <c r="B139" s="354"/>
      <c r="C139" s="64" t="s">
        <v>2529</v>
      </c>
      <c r="D139" s="64" t="s">
        <v>2323</v>
      </c>
      <c r="E139" s="64" t="s">
        <v>2527</v>
      </c>
      <c r="F139" s="64" t="s">
        <v>2450</v>
      </c>
      <c r="G139" s="64" t="s">
        <v>2519</v>
      </c>
      <c r="H139" s="29">
        <v>1186741.19</v>
      </c>
      <c r="I139" s="29">
        <v>683559.57</v>
      </c>
      <c r="J139" s="215"/>
      <c r="K139" s="354"/>
      <c r="L139" s="64"/>
      <c r="M139" s="64"/>
      <c r="N139" s="15"/>
      <c r="O139" s="15" t="s">
        <v>668</v>
      </c>
      <c r="P139" s="15"/>
      <c r="Q139" s="15"/>
      <c r="R139" s="64" t="s">
        <v>1067</v>
      </c>
    </row>
    <row r="140" spans="1:18" s="3" customFormat="1" ht="14.25">
      <c r="A140" s="325"/>
      <c r="B140" s="354"/>
      <c r="C140" s="64" t="s">
        <v>2530</v>
      </c>
      <c r="D140" s="64" t="s">
        <v>2314</v>
      </c>
      <c r="E140" s="64" t="s">
        <v>2527</v>
      </c>
      <c r="F140" s="64" t="s">
        <v>2450</v>
      </c>
      <c r="G140" s="64" t="s">
        <v>2519</v>
      </c>
      <c r="H140" s="29">
        <v>1186741.19</v>
      </c>
      <c r="I140" s="29">
        <v>683559.57</v>
      </c>
      <c r="J140" s="215"/>
      <c r="K140" s="354"/>
      <c r="L140" s="64"/>
      <c r="M140" s="64"/>
      <c r="N140" s="15"/>
      <c r="O140" s="15" t="s">
        <v>668</v>
      </c>
      <c r="P140" s="15"/>
      <c r="Q140" s="15"/>
      <c r="R140" s="64" t="s">
        <v>1067</v>
      </c>
    </row>
    <row r="141" spans="1:18" s="3" customFormat="1" ht="16.5">
      <c r="A141" s="325"/>
      <c r="B141" s="354"/>
      <c r="C141" s="64" t="s">
        <v>2531</v>
      </c>
      <c r="D141" s="64" t="s">
        <v>2331</v>
      </c>
      <c r="E141" s="64" t="s">
        <v>2527</v>
      </c>
      <c r="F141" s="64" t="s">
        <v>2450</v>
      </c>
      <c r="G141" s="64" t="s">
        <v>2519</v>
      </c>
      <c r="H141" s="29">
        <v>1186741.19</v>
      </c>
      <c r="I141" s="29">
        <v>683559.57</v>
      </c>
      <c r="J141" s="215"/>
      <c r="K141" s="354"/>
      <c r="L141" s="64"/>
      <c r="M141" s="64"/>
      <c r="N141" s="15"/>
      <c r="O141" s="15" t="s">
        <v>668</v>
      </c>
      <c r="P141" s="15"/>
      <c r="Q141" s="15"/>
      <c r="R141" s="64" t="s">
        <v>1067</v>
      </c>
    </row>
    <row r="142" spans="1:18" s="3" customFormat="1" ht="16.5">
      <c r="A142" s="325"/>
      <c r="B142" s="354"/>
      <c r="C142" s="64" t="s">
        <v>2532</v>
      </c>
      <c r="D142" s="64" t="s">
        <v>2316</v>
      </c>
      <c r="E142" s="64" t="s">
        <v>2527</v>
      </c>
      <c r="F142" s="64" t="s">
        <v>2450</v>
      </c>
      <c r="G142" s="64" t="s">
        <v>2519</v>
      </c>
      <c r="H142" s="29">
        <v>1186741.19</v>
      </c>
      <c r="I142" s="29">
        <v>683559.57</v>
      </c>
      <c r="J142" s="215"/>
      <c r="K142" s="354"/>
      <c r="L142" s="64"/>
      <c r="M142" s="64"/>
      <c r="N142" s="15"/>
      <c r="O142" s="15" t="s">
        <v>668</v>
      </c>
      <c r="P142" s="15"/>
      <c r="Q142" s="15"/>
      <c r="R142" s="64" t="s">
        <v>1067</v>
      </c>
    </row>
    <row r="143" spans="1:18" s="3" customFormat="1" ht="16.5">
      <c r="A143" s="315"/>
      <c r="B143" s="354"/>
      <c r="C143" s="64" t="s">
        <v>2533</v>
      </c>
      <c r="D143" s="64" t="s">
        <v>2318</v>
      </c>
      <c r="E143" s="64" t="s">
        <v>2527</v>
      </c>
      <c r="F143" s="64" t="s">
        <v>2450</v>
      </c>
      <c r="G143" s="64" t="s">
        <v>2519</v>
      </c>
      <c r="H143" s="29">
        <v>1186741.19</v>
      </c>
      <c r="I143" s="29">
        <v>683559.57</v>
      </c>
      <c r="J143" s="215"/>
      <c r="K143" s="354"/>
      <c r="L143" s="64"/>
      <c r="M143" s="64"/>
      <c r="N143" s="15"/>
      <c r="O143" s="15" t="s">
        <v>668</v>
      </c>
      <c r="P143" s="15"/>
      <c r="Q143" s="15"/>
      <c r="R143" s="64" t="s">
        <v>1067</v>
      </c>
    </row>
    <row r="144" spans="1:18" s="69" customFormat="1" ht="13.5">
      <c r="A144" s="19" t="s">
        <v>923</v>
      </c>
      <c r="B144" s="20">
        <f>COUNTA(B85:B143)</f>
        <v>16</v>
      </c>
      <c r="C144" s="20">
        <f>COUNTA(C85:C143)</f>
        <v>59</v>
      </c>
      <c r="D144" s="19"/>
      <c r="E144" s="19"/>
      <c r="F144" s="19"/>
      <c r="G144" s="19"/>
      <c r="H144" s="119"/>
      <c r="I144" s="119"/>
      <c r="J144" s="216"/>
      <c r="K144" s="20">
        <f>COUNTA(K85:K143)</f>
        <v>16</v>
      </c>
      <c r="L144" s="20">
        <f>COUNTA(L85:L143)</f>
        <v>35</v>
      </c>
      <c r="M144" s="20">
        <f>COUNTA(M85:M143)</f>
        <v>39</v>
      </c>
      <c r="N144" s="20">
        <f>COUNTA(M85:M143)-COUNTA(L85:L143)</f>
        <v>4</v>
      </c>
      <c r="O144" s="20">
        <f>COUNTA(O85:O143)</f>
        <v>20</v>
      </c>
      <c r="P144" s="20">
        <f>COUNTA(P85:P143)</f>
        <v>0</v>
      </c>
      <c r="Q144" s="20">
        <f>COUNTA(Q85:Q143)</f>
        <v>0</v>
      </c>
      <c r="R144" s="19"/>
    </row>
    <row r="145" spans="1:18" s="62" customFormat="1" ht="15" customHeight="1">
      <c r="A145" s="360" t="s">
        <v>2534</v>
      </c>
      <c r="B145" s="361"/>
      <c r="C145" s="361"/>
      <c r="D145" s="361"/>
      <c r="E145" s="212"/>
      <c r="F145" s="130"/>
      <c r="G145" s="130"/>
      <c r="H145" s="115"/>
      <c r="I145" s="115"/>
      <c r="J145" s="115"/>
      <c r="K145" s="177"/>
      <c r="L145" s="89"/>
      <c r="M145" s="89"/>
      <c r="N145" s="88"/>
      <c r="O145" s="88"/>
      <c r="P145" s="88"/>
      <c r="Q145" s="88"/>
      <c r="R145" s="176"/>
    </row>
    <row r="146" spans="1:18" s="3" customFormat="1" ht="15" customHeight="1">
      <c r="A146" s="314">
        <v>1</v>
      </c>
      <c r="B146" s="314" t="s">
        <v>118</v>
      </c>
      <c r="C146" s="15" t="s">
        <v>2538</v>
      </c>
      <c r="D146" s="15" t="s">
        <v>2297</v>
      </c>
      <c r="E146" s="15" t="s">
        <v>2539</v>
      </c>
      <c r="F146" s="15" t="s">
        <v>2537</v>
      </c>
      <c r="G146" s="15" t="s">
        <v>718</v>
      </c>
      <c r="H146" s="29">
        <v>1215302.83</v>
      </c>
      <c r="I146" s="29">
        <v>721689.19</v>
      </c>
      <c r="J146" s="215">
        <v>47.85</v>
      </c>
      <c r="K146" s="314" t="s">
        <v>668</v>
      </c>
      <c r="L146" s="15" t="s">
        <v>668</v>
      </c>
      <c r="M146" s="15" t="s">
        <v>668</v>
      </c>
      <c r="N146" s="15"/>
      <c r="O146" s="15"/>
      <c r="P146" s="15"/>
      <c r="Q146" s="15"/>
      <c r="R146" s="15" t="s">
        <v>707</v>
      </c>
    </row>
    <row r="147" spans="1:18" s="3" customFormat="1" ht="15" customHeight="1">
      <c r="A147" s="315"/>
      <c r="B147" s="315"/>
      <c r="C147" s="15" t="s">
        <v>2540</v>
      </c>
      <c r="D147" s="15" t="s">
        <v>2301</v>
      </c>
      <c r="E147" s="15" t="s">
        <v>2539</v>
      </c>
      <c r="F147" s="15" t="s">
        <v>2537</v>
      </c>
      <c r="G147" s="15" t="s">
        <v>718</v>
      </c>
      <c r="H147" s="29">
        <v>1215379.39</v>
      </c>
      <c r="I147" s="203">
        <v>721780.7</v>
      </c>
      <c r="J147" s="215">
        <v>44.88</v>
      </c>
      <c r="K147" s="315"/>
      <c r="L147" s="15" t="s">
        <v>668</v>
      </c>
      <c r="M147" s="15" t="s">
        <v>668</v>
      </c>
      <c r="N147" s="15"/>
      <c r="O147" s="15"/>
      <c r="P147" s="15"/>
      <c r="Q147" s="15"/>
      <c r="R147" s="15" t="s">
        <v>707</v>
      </c>
    </row>
    <row r="148" spans="1:18" s="3" customFormat="1" ht="15" customHeight="1">
      <c r="A148" s="314">
        <v>2</v>
      </c>
      <c r="B148" s="314" t="s">
        <v>119</v>
      </c>
      <c r="C148" s="15" t="s">
        <v>2535</v>
      </c>
      <c r="D148" s="15" t="s">
        <v>2297</v>
      </c>
      <c r="E148" s="15" t="s">
        <v>2536</v>
      </c>
      <c r="F148" s="15" t="s">
        <v>2537</v>
      </c>
      <c r="G148" s="15" t="s">
        <v>718</v>
      </c>
      <c r="H148" s="29">
        <v>1225750</v>
      </c>
      <c r="I148" s="29">
        <v>729610</v>
      </c>
      <c r="J148" s="213" t="s">
        <v>2295</v>
      </c>
      <c r="K148" s="314" t="s">
        <v>668</v>
      </c>
      <c r="L148" s="15" t="s">
        <v>668</v>
      </c>
      <c r="M148" s="15" t="s">
        <v>668</v>
      </c>
      <c r="N148" s="15"/>
      <c r="O148" s="15"/>
      <c r="P148" s="15"/>
      <c r="Q148" s="15"/>
      <c r="R148" s="15" t="s">
        <v>707</v>
      </c>
    </row>
    <row r="149" spans="1:18" s="3" customFormat="1" ht="15" customHeight="1">
      <c r="A149" s="315"/>
      <c r="B149" s="315"/>
      <c r="C149" s="15" t="s">
        <v>2541</v>
      </c>
      <c r="D149" s="15" t="s">
        <v>2542</v>
      </c>
      <c r="E149" s="15" t="s">
        <v>2536</v>
      </c>
      <c r="F149" s="15" t="s">
        <v>2537</v>
      </c>
      <c r="G149" s="15" t="s">
        <v>718</v>
      </c>
      <c r="H149" s="29">
        <v>1225749.93</v>
      </c>
      <c r="I149" s="29">
        <v>729580.26</v>
      </c>
      <c r="J149" s="215">
        <v>64.23</v>
      </c>
      <c r="K149" s="315"/>
      <c r="L149" s="15" t="s">
        <v>668</v>
      </c>
      <c r="M149" s="15" t="s">
        <v>668</v>
      </c>
      <c r="N149" s="15"/>
      <c r="O149" s="15"/>
      <c r="P149" s="15"/>
      <c r="Q149" s="15"/>
      <c r="R149" s="15" t="s">
        <v>707</v>
      </c>
    </row>
    <row r="150" spans="1:18" s="3" customFormat="1" ht="15" customHeight="1">
      <c r="A150" s="25">
        <v>3</v>
      </c>
      <c r="B150" s="22" t="s">
        <v>120</v>
      </c>
      <c r="C150" s="15" t="s">
        <v>2543</v>
      </c>
      <c r="D150" s="15" t="s">
        <v>2542</v>
      </c>
      <c r="E150" s="15" t="s">
        <v>2536</v>
      </c>
      <c r="F150" s="15" t="s">
        <v>2537</v>
      </c>
      <c r="G150" s="15" t="s">
        <v>718</v>
      </c>
      <c r="H150" s="29">
        <v>1224350.8</v>
      </c>
      <c r="I150" s="29">
        <v>728736.34</v>
      </c>
      <c r="J150" s="215">
        <v>76.78</v>
      </c>
      <c r="K150" s="22" t="s">
        <v>668</v>
      </c>
      <c r="L150" s="15" t="s">
        <v>668</v>
      </c>
      <c r="M150" s="15" t="s">
        <v>668</v>
      </c>
      <c r="N150" s="15"/>
      <c r="O150" s="15"/>
      <c r="P150" s="15"/>
      <c r="Q150" s="15"/>
      <c r="R150" s="15" t="s">
        <v>707</v>
      </c>
    </row>
    <row r="151" spans="1:18" s="3" customFormat="1" ht="15" customHeight="1">
      <c r="A151" s="15">
        <v>4</v>
      </c>
      <c r="B151" s="22" t="s">
        <v>121</v>
      </c>
      <c r="C151" s="15" t="s">
        <v>2544</v>
      </c>
      <c r="D151" s="15" t="s">
        <v>2542</v>
      </c>
      <c r="E151" s="15" t="s">
        <v>2545</v>
      </c>
      <c r="F151" s="15" t="s">
        <v>2537</v>
      </c>
      <c r="G151" s="15" t="s">
        <v>718</v>
      </c>
      <c r="H151" s="29">
        <v>1221755.64</v>
      </c>
      <c r="I151" s="29">
        <v>726272.57</v>
      </c>
      <c r="J151" s="215">
        <v>78.08</v>
      </c>
      <c r="K151" s="22" t="s">
        <v>668</v>
      </c>
      <c r="L151" s="15" t="s">
        <v>668</v>
      </c>
      <c r="M151" s="15" t="s">
        <v>668</v>
      </c>
      <c r="N151" s="15"/>
      <c r="O151" s="15"/>
      <c r="P151" s="15"/>
      <c r="Q151" s="15"/>
      <c r="R151" s="15" t="s">
        <v>707</v>
      </c>
    </row>
    <row r="152" spans="1:18" s="3" customFormat="1" ht="15" customHeight="1">
      <c r="A152" s="15">
        <v>5</v>
      </c>
      <c r="B152" s="22" t="s">
        <v>122</v>
      </c>
      <c r="C152" s="15" t="s">
        <v>2546</v>
      </c>
      <c r="D152" s="15" t="s">
        <v>2542</v>
      </c>
      <c r="E152" s="15" t="s">
        <v>2545</v>
      </c>
      <c r="F152" s="15" t="s">
        <v>2537</v>
      </c>
      <c r="G152" s="15" t="s">
        <v>718</v>
      </c>
      <c r="H152" s="29">
        <v>1219858.48</v>
      </c>
      <c r="I152" s="29">
        <v>725380.28</v>
      </c>
      <c r="J152" s="215">
        <v>67.64</v>
      </c>
      <c r="K152" s="22" t="s">
        <v>668</v>
      </c>
      <c r="L152" s="15" t="s">
        <v>668</v>
      </c>
      <c r="M152" s="15" t="s">
        <v>668</v>
      </c>
      <c r="N152" s="15"/>
      <c r="O152" s="15"/>
      <c r="P152" s="15"/>
      <c r="Q152" s="15"/>
      <c r="R152" s="15" t="s">
        <v>707</v>
      </c>
    </row>
    <row r="153" spans="1:18" s="3" customFormat="1" ht="15" customHeight="1">
      <c r="A153" s="15">
        <v>6</v>
      </c>
      <c r="B153" s="22" t="s">
        <v>123</v>
      </c>
      <c r="C153" s="15" t="s">
        <v>2547</v>
      </c>
      <c r="D153" s="15" t="s">
        <v>2542</v>
      </c>
      <c r="E153" s="15" t="s">
        <v>2539</v>
      </c>
      <c r="F153" s="15" t="s">
        <v>2537</v>
      </c>
      <c r="G153" s="15" t="s">
        <v>718</v>
      </c>
      <c r="H153" s="29">
        <v>1217883.47</v>
      </c>
      <c r="I153" s="29">
        <v>723755.91</v>
      </c>
      <c r="J153" s="215">
        <v>58.13</v>
      </c>
      <c r="K153" s="22" t="s">
        <v>668</v>
      </c>
      <c r="L153" s="15" t="s">
        <v>668</v>
      </c>
      <c r="M153" s="15" t="s">
        <v>668</v>
      </c>
      <c r="N153" s="15"/>
      <c r="O153" s="15"/>
      <c r="P153" s="15"/>
      <c r="Q153" s="15"/>
      <c r="R153" s="15" t="s">
        <v>707</v>
      </c>
    </row>
    <row r="154" spans="1:18" s="3" customFormat="1" ht="15" customHeight="1">
      <c r="A154" s="313">
        <v>2</v>
      </c>
      <c r="B154" s="313" t="s">
        <v>2548</v>
      </c>
      <c r="C154" s="15" t="s">
        <v>2549</v>
      </c>
      <c r="D154" s="15" t="s">
        <v>1440</v>
      </c>
      <c r="E154" s="15" t="s">
        <v>2550</v>
      </c>
      <c r="F154" s="15" t="s">
        <v>2551</v>
      </c>
      <c r="G154" s="15" t="s">
        <v>718</v>
      </c>
      <c r="H154" s="29">
        <v>1184456.83</v>
      </c>
      <c r="I154" s="29">
        <v>698742.57</v>
      </c>
      <c r="J154" s="215">
        <v>1.4</v>
      </c>
      <c r="K154" s="313" t="s">
        <v>668</v>
      </c>
      <c r="L154" s="15" t="s">
        <v>668</v>
      </c>
      <c r="M154" s="15" t="s">
        <v>668</v>
      </c>
      <c r="N154" s="15"/>
      <c r="O154" s="15"/>
      <c r="P154" s="15"/>
      <c r="Q154" s="15"/>
      <c r="R154" s="15" t="s">
        <v>707</v>
      </c>
    </row>
    <row r="155" spans="1:18" s="3" customFormat="1" ht="15" customHeight="1">
      <c r="A155" s="313"/>
      <c r="B155" s="313"/>
      <c r="C155" s="15" t="s">
        <v>2552</v>
      </c>
      <c r="D155" s="15" t="s">
        <v>2323</v>
      </c>
      <c r="E155" s="15" t="s">
        <v>2550</v>
      </c>
      <c r="F155" s="15" t="s">
        <v>2551</v>
      </c>
      <c r="G155" s="15" t="s">
        <v>718</v>
      </c>
      <c r="H155" s="29">
        <v>1184454.73</v>
      </c>
      <c r="I155" s="29">
        <v>698744.82</v>
      </c>
      <c r="J155" s="215">
        <v>1.51</v>
      </c>
      <c r="K155" s="313"/>
      <c r="L155" s="15" t="s">
        <v>668</v>
      </c>
      <c r="M155" s="15" t="s">
        <v>668</v>
      </c>
      <c r="N155" s="15"/>
      <c r="O155" s="15"/>
      <c r="P155" s="15"/>
      <c r="Q155" s="15"/>
      <c r="R155" s="15" t="s">
        <v>707</v>
      </c>
    </row>
    <row r="156" spans="1:18" s="3" customFormat="1" ht="15" customHeight="1">
      <c r="A156" s="15">
        <v>3</v>
      </c>
      <c r="B156" s="15" t="s">
        <v>2553</v>
      </c>
      <c r="C156" s="15" t="s">
        <v>2554</v>
      </c>
      <c r="D156" s="15" t="s">
        <v>2314</v>
      </c>
      <c r="E156" s="15" t="s">
        <v>1391</v>
      </c>
      <c r="F156" s="15" t="s">
        <v>2551</v>
      </c>
      <c r="G156" s="15" t="s">
        <v>718</v>
      </c>
      <c r="H156" s="29">
        <v>1187244.49</v>
      </c>
      <c r="I156" s="29">
        <v>707802.22</v>
      </c>
      <c r="J156" s="215">
        <v>2.34</v>
      </c>
      <c r="K156" s="15" t="s">
        <v>668</v>
      </c>
      <c r="L156" s="15" t="s">
        <v>668</v>
      </c>
      <c r="M156" s="15" t="s">
        <v>668</v>
      </c>
      <c r="N156" s="15"/>
      <c r="O156" s="15"/>
      <c r="P156" s="15"/>
      <c r="Q156" s="15"/>
      <c r="R156" s="15" t="s">
        <v>707</v>
      </c>
    </row>
    <row r="157" spans="1:18" s="3" customFormat="1" ht="15" customHeight="1">
      <c r="A157" s="313">
        <v>4</v>
      </c>
      <c r="B157" s="313" t="s">
        <v>2555</v>
      </c>
      <c r="C157" s="15" t="s">
        <v>2556</v>
      </c>
      <c r="D157" s="15" t="s">
        <v>2314</v>
      </c>
      <c r="E157" s="15" t="s">
        <v>124</v>
      </c>
      <c r="F157" s="15" t="s">
        <v>2551</v>
      </c>
      <c r="G157" s="15" t="s">
        <v>718</v>
      </c>
      <c r="H157" s="29">
        <v>1184069.28</v>
      </c>
      <c r="I157" s="29">
        <v>709590.2</v>
      </c>
      <c r="J157" s="215">
        <v>24.25</v>
      </c>
      <c r="K157" s="313" t="s">
        <v>668</v>
      </c>
      <c r="L157" s="15" t="s">
        <v>668</v>
      </c>
      <c r="M157" s="15" t="s">
        <v>668</v>
      </c>
      <c r="N157" s="15"/>
      <c r="O157" s="15"/>
      <c r="P157" s="15"/>
      <c r="Q157" s="15"/>
      <c r="R157" s="15" t="s">
        <v>707</v>
      </c>
    </row>
    <row r="158" spans="1:18" s="3" customFormat="1" ht="15" customHeight="1">
      <c r="A158" s="313"/>
      <c r="B158" s="313"/>
      <c r="C158" s="15" t="s">
        <v>2557</v>
      </c>
      <c r="D158" s="15" t="s">
        <v>2331</v>
      </c>
      <c r="E158" s="15" t="s">
        <v>124</v>
      </c>
      <c r="F158" s="15" t="s">
        <v>2551</v>
      </c>
      <c r="G158" s="15" t="s">
        <v>718</v>
      </c>
      <c r="H158" s="29">
        <v>1184068.61</v>
      </c>
      <c r="I158" s="29">
        <v>709584.38</v>
      </c>
      <c r="J158" s="215">
        <v>24.22</v>
      </c>
      <c r="K158" s="313"/>
      <c r="L158" s="15" t="s">
        <v>668</v>
      </c>
      <c r="M158" s="15" t="s">
        <v>668</v>
      </c>
      <c r="N158" s="15"/>
      <c r="O158" s="15"/>
      <c r="P158" s="15"/>
      <c r="Q158" s="15"/>
      <c r="R158" s="15" t="s">
        <v>707</v>
      </c>
    </row>
    <row r="159" spans="1:18" s="3" customFormat="1" ht="15" customHeight="1">
      <c r="A159" s="313">
        <v>10</v>
      </c>
      <c r="B159" s="313" t="s">
        <v>2558</v>
      </c>
      <c r="C159" s="15" t="s">
        <v>2559</v>
      </c>
      <c r="D159" s="15" t="s">
        <v>2314</v>
      </c>
      <c r="E159" s="15" t="s">
        <v>720</v>
      </c>
      <c r="F159" s="15" t="s">
        <v>2560</v>
      </c>
      <c r="G159" s="15" t="s">
        <v>718</v>
      </c>
      <c r="H159" s="29">
        <v>1189425.44</v>
      </c>
      <c r="I159" s="29">
        <v>715368.66</v>
      </c>
      <c r="J159" s="215">
        <v>7.11</v>
      </c>
      <c r="K159" s="313" t="s">
        <v>668</v>
      </c>
      <c r="L159" s="15" t="s">
        <v>668</v>
      </c>
      <c r="M159" s="15" t="s">
        <v>668</v>
      </c>
      <c r="N159" s="15"/>
      <c r="O159" s="15"/>
      <c r="P159" s="15"/>
      <c r="Q159" s="15"/>
      <c r="R159" s="15" t="s">
        <v>707</v>
      </c>
    </row>
    <row r="160" spans="1:18" s="3" customFormat="1" ht="15" customHeight="1">
      <c r="A160" s="313"/>
      <c r="B160" s="313"/>
      <c r="C160" s="15" t="s">
        <v>2561</v>
      </c>
      <c r="D160" s="15" t="s">
        <v>2331</v>
      </c>
      <c r="E160" s="15" t="s">
        <v>720</v>
      </c>
      <c r="F160" s="15" t="s">
        <v>2560</v>
      </c>
      <c r="G160" s="15" t="s">
        <v>718</v>
      </c>
      <c r="H160" s="29">
        <v>1189427.6</v>
      </c>
      <c r="I160" s="29">
        <v>715375.1</v>
      </c>
      <c r="J160" s="215">
        <v>6.94</v>
      </c>
      <c r="K160" s="313"/>
      <c r="L160" s="15" t="s">
        <v>668</v>
      </c>
      <c r="M160" s="15" t="s">
        <v>668</v>
      </c>
      <c r="N160" s="15"/>
      <c r="O160" s="15"/>
      <c r="P160" s="15"/>
      <c r="Q160" s="15"/>
      <c r="R160" s="15" t="s">
        <v>707</v>
      </c>
    </row>
    <row r="161" spans="1:18" s="3" customFormat="1" ht="15" customHeight="1">
      <c r="A161" s="15">
        <v>11</v>
      </c>
      <c r="B161" s="15" t="s">
        <v>2562</v>
      </c>
      <c r="C161" s="15" t="s">
        <v>2563</v>
      </c>
      <c r="D161" s="15" t="s">
        <v>2542</v>
      </c>
      <c r="E161" s="15" t="s">
        <v>2564</v>
      </c>
      <c r="F161" s="15" t="s">
        <v>2565</v>
      </c>
      <c r="G161" s="15" t="s">
        <v>718</v>
      </c>
      <c r="H161" s="29">
        <v>1210323.93</v>
      </c>
      <c r="I161" s="29">
        <v>745523.1</v>
      </c>
      <c r="J161" s="215">
        <v>141.88</v>
      </c>
      <c r="K161" s="15" t="s">
        <v>668</v>
      </c>
      <c r="L161" s="15" t="s">
        <v>668</v>
      </c>
      <c r="M161" s="15" t="s">
        <v>668</v>
      </c>
      <c r="N161" s="15"/>
      <c r="O161" s="15"/>
      <c r="P161" s="15"/>
      <c r="Q161" s="15"/>
      <c r="R161" s="15" t="s">
        <v>707</v>
      </c>
    </row>
    <row r="162" spans="1:18" s="3" customFormat="1" ht="15" customHeight="1">
      <c r="A162" s="22">
        <v>12</v>
      </c>
      <c r="B162" s="22" t="s">
        <v>2566</v>
      </c>
      <c r="C162" s="15" t="s">
        <v>2567</v>
      </c>
      <c r="D162" s="15" t="s">
        <v>2542</v>
      </c>
      <c r="E162" s="15" t="s">
        <v>2568</v>
      </c>
      <c r="F162" s="15" t="s">
        <v>2565</v>
      </c>
      <c r="G162" s="15" t="s">
        <v>718</v>
      </c>
      <c r="H162" s="29">
        <v>1210533.64</v>
      </c>
      <c r="I162" s="29">
        <v>735238.703</v>
      </c>
      <c r="J162" s="215">
        <v>187.028</v>
      </c>
      <c r="K162" s="22" t="s">
        <v>668</v>
      </c>
      <c r="L162" s="15" t="s">
        <v>668</v>
      </c>
      <c r="M162" s="15" t="s">
        <v>668</v>
      </c>
      <c r="N162" s="15"/>
      <c r="O162" s="15"/>
      <c r="P162" s="15"/>
      <c r="Q162" s="15"/>
      <c r="R162" s="15" t="s">
        <v>707</v>
      </c>
    </row>
    <row r="163" spans="1:18" s="3" customFormat="1" ht="15" customHeight="1">
      <c r="A163" s="15">
        <v>13</v>
      </c>
      <c r="B163" s="15" t="s">
        <v>2569</v>
      </c>
      <c r="C163" s="15" t="s">
        <v>2570</v>
      </c>
      <c r="D163" s="15" t="s">
        <v>2542</v>
      </c>
      <c r="E163" s="15" t="s">
        <v>125</v>
      </c>
      <c r="F163" s="15" t="s">
        <v>719</v>
      </c>
      <c r="G163" s="15" t="s">
        <v>718</v>
      </c>
      <c r="H163" s="29">
        <v>1204285.45</v>
      </c>
      <c r="I163" s="29">
        <v>731131.86</v>
      </c>
      <c r="J163" s="215">
        <v>84.95</v>
      </c>
      <c r="K163" s="15" t="s">
        <v>668</v>
      </c>
      <c r="L163" s="15" t="s">
        <v>668</v>
      </c>
      <c r="M163" s="15" t="s">
        <v>668</v>
      </c>
      <c r="N163" s="15"/>
      <c r="O163" s="15"/>
      <c r="P163" s="15"/>
      <c r="Q163" s="15"/>
      <c r="R163" s="15" t="s">
        <v>707</v>
      </c>
    </row>
    <row r="164" spans="1:18" s="3" customFormat="1" ht="15" customHeight="1">
      <c r="A164" s="313">
        <v>14</v>
      </c>
      <c r="B164" s="313" t="s">
        <v>2572</v>
      </c>
      <c r="C164" s="15" t="s">
        <v>2573</v>
      </c>
      <c r="D164" s="15" t="s">
        <v>2542</v>
      </c>
      <c r="E164" s="15" t="s">
        <v>2574</v>
      </c>
      <c r="F164" s="15" t="s">
        <v>2565</v>
      </c>
      <c r="G164" s="15" t="s">
        <v>718</v>
      </c>
      <c r="H164" s="29">
        <v>1208599.08</v>
      </c>
      <c r="I164" s="29">
        <v>741775.97</v>
      </c>
      <c r="J164" s="215">
        <v>186.64</v>
      </c>
      <c r="K164" s="313" t="s">
        <v>668</v>
      </c>
      <c r="L164" s="15" t="s">
        <v>668</v>
      </c>
      <c r="M164" s="15" t="s">
        <v>668</v>
      </c>
      <c r="N164" s="15"/>
      <c r="O164" s="15"/>
      <c r="P164" s="15"/>
      <c r="Q164" s="15"/>
      <c r="R164" s="15" t="s">
        <v>707</v>
      </c>
    </row>
    <row r="165" spans="1:18" s="3" customFormat="1" ht="15" customHeight="1">
      <c r="A165" s="313"/>
      <c r="B165" s="313"/>
      <c r="C165" s="15" t="s">
        <v>2575</v>
      </c>
      <c r="D165" s="15" t="s">
        <v>2542</v>
      </c>
      <c r="E165" s="15" t="s">
        <v>2574</v>
      </c>
      <c r="F165" s="15" t="s">
        <v>2565</v>
      </c>
      <c r="G165" s="15" t="s">
        <v>718</v>
      </c>
      <c r="H165" s="29">
        <v>1208599</v>
      </c>
      <c r="I165" s="29">
        <v>741775</v>
      </c>
      <c r="J165" s="215">
        <v>186.46</v>
      </c>
      <c r="K165" s="313"/>
      <c r="L165" s="15" t="s">
        <v>668</v>
      </c>
      <c r="M165" s="15" t="s">
        <v>668</v>
      </c>
      <c r="N165" s="15"/>
      <c r="O165" s="15"/>
      <c r="P165" s="15"/>
      <c r="Q165" s="15"/>
      <c r="R165" s="15" t="s">
        <v>707</v>
      </c>
    </row>
    <row r="166" spans="1:18" s="3" customFormat="1" ht="15" customHeight="1">
      <c r="A166" s="15">
        <v>15</v>
      </c>
      <c r="B166" s="15" t="s">
        <v>2576</v>
      </c>
      <c r="C166" s="15" t="s">
        <v>2577</v>
      </c>
      <c r="D166" s="15" t="s">
        <v>2331</v>
      </c>
      <c r="E166" s="15" t="s">
        <v>2578</v>
      </c>
      <c r="F166" s="15" t="s">
        <v>2560</v>
      </c>
      <c r="G166" s="15" t="s">
        <v>718</v>
      </c>
      <c r="H166" s="29">
        <v>1193670.61</v>
      </c>
      <c r="I166" s="29">
        <v>720391.1</v>
      </c>
      <c r="J166" s="215">
        <v>31.46</v>
      </c>
      <c r="K166" s="15" t="s">
        <v>668</v>
      </c>
      <c r="L166" s="15" t="s">
        <v>668</v>
      </c>
      <c r="M166" s="15" t="s">
        <v>668</v>
      </c>
      <c r="N166" s="15"/>
      <c r="O166" s="15"/>
      <c r="P166" s="15"/>
      <c r="Q166" s="15"/>
      <c r="R166" s="15" t="s">
        <v>707</v>
      </c>
    </row>
    <row r="167" spans="1:18" s="3" customFormat="1" ht="15" customHeight="1">
      <c r="A167" s="314">
        <v>16</v>
      </c>
      <c r="B167" s="313" t="s">
        <v>2579</v>
      </c>
      <c r="C167" s="15" t="s">
        <v>2580</v>
      </c>
      <c r="D167" s="15" t="s">
        <v>2323</v>
      </c>
      <c r="E167" s="15" t="s">
        <v>2571</v>
      </c>
      <c r="F167" s="64" t="s">
        <v>2537</v>
      </c>
      <c r="G167" s="15" t="s">
        <v>718</v>
      </c>
      <c r="H167" s="29">
        <v>1214765.31</v>
      </c>
      <c r="I167" s="29">
        <v>729935.9</v>
      </c>
      <c r="J167" s="215"/>
      <c r="K167" s="313" t="s">
        <v>668</v>
      </c>
      <c r="L167" s="15"/>
      <c r="M167" s="15"/>
      <c r="N167" s="22"/>
      <c r="O167" s="15" t="s">
        <v>668</v>
      </c>
      <c r="P167" s="65"/>
      <c r="Q167" s="15"/>
      <c r="R167" s="15" t="s">
        <v>1067</v>
      </c>
    </row>
    <row r="168" spans="1:18" s="3" customFormat="1" ht="15" customHeight="1">
      <c r="A168" s="325"/>
      <c r="B168" s="313"/>
      <c r="C168" s="15" t="s">
        <v>2581</v>
      </c>
      <c r="D168" s="15" t="s">
        <v>2323</v>
      </c>
      <c r="E168" s="15" t="s">
        <v>2571</v>
      </c>
      <c r="F168" s="64" t="s">
        <v>2537</v>
      </c>
      <c r="G168" s="15" t="s">
        <v>718</v>
      </c>
      <c r="H168" s="29">
        <v>1214765.31</v>
      </c>
      <c r="I168" s="29">
        <v>729935.9</v>
      </c>
      <c r="J168" s="215"/>
      <c r="K168" s="313"/>
      <c r="L168" s="15"/>
      <c r="M168" s="15"/>
      <c r="N168" s="27"/>
      <c r="O168" s="15" t="s">
        <v>668</v>
      </c>
      <c r="P168" s="65"/>
      <c r="Q168" s="15"/>
      <c r="R168" s="15" t="s">
        <v>1067</v>
      </c>
    </row>
    <row r="169" spans="1:18" s="3" customFormat="1" ht="15" customHeight="1">
      <c r="A169" s="315"/>
      <c r="B169" s="313"/>
      <c r="C169" s="64" t="s">
        <v>2582</v>
      </c>
      <c r="D169" s="64" t="s">
        <v>2297</v>
      </c>
      <c r="E169" s="15" t="s">
        <v>2571</v>
      </c>
      <c r="F169" s="64" t="s">
        <v>2537</v>
      </c>
      <c r="G169" s="64" t="s">
        <v>718</v>
      </c>
      <c r="H169" s="29">
        <v>1215260.09</v>
      </c>
      <c r="I169" s="29">
        <v>726536.95</v>
      </c>
      <c r="J169" s="215"/>
      <c r="K169" s="313"/>
      <c r="L169" s="15"/>
      <c r="M169" s="15"/>
      <c r="N169" s="15"/>
      <c r="O169" s="15" t="s">
        <v>668</v>
      </c>
      <c r="P169" s="65"/>
      <c r="Q169" s="15"/>
      <c r="R169" s="15" t="s">
        <v>1067</v>
      </c>
    </row>
    <row r="170" spans="1:18" s="69" customFormat="1" ht="15" customHeight="1">
      <c r="A170" s="19" t="s">
        <v>923</v>
      </c>
      <c r="B170" s="20">
        <f>COUNTA(B146:B169)</f>
        <v>16</v>
      </c>
      <c r="C170" s="20">
        <f>COUNTA(C146:C169)</f>
        <v>24</v>
      </c>
      <c r="D170" s="19"/>
      <c r="E170" s="19"/>
      <c r="F170" s="19"/>
      <c r="G170" s="19"/>
      <c r="H170" s="119"/>
      <c r="I170" s="119"/>
      <c r="J170" s="216"/>
      <c r="K170" s="20">
        <f>COUNTA(K146:K169)</f>
        <v>16</v>
      </c>
      <c r="L170" s="20">
        <f>COUNTA(L146:L168)</f>
        <v>21</v>
      </c>
      <c r="M170" s="20">
        <f>COUNTA(M146:M168)</f>
        <v>21</v>
      </c>
      <c r="N170" s="20">
        <f>COUNTA(M146:M169)-COUNTA(L146:L169)</f>
        <v>0</v>
      </c>
      <c r="O170" s="20">
        <f>COUNTA(O146:O169)</f>
        <v>3</v>
      </c>
      <c r="P170" s="20">
        <f>COUNTA(P146:P169)</f>
        <v>0</v>
      </c>
      <c r="Q170" s="20">
        <f>COUNTA(Q146:Q169)</f>
        <v>0</v>
      </c>
      <c r="R170" s="19"/>
    </row>
    <row r="171" spans="1:18" s="62" customFormat="1" ht="15" customHeight="1">
      <c r="A171" s="360" t="s">
        <v>2583</v>
      </c>
      <c r="B171" s="361"/>
      <c r="C171" s="361"/>
      <c r="D171" s="361"/>
      <c r="E171" s="212"/>
      <c r="F171" s="130"/>
      <c r="G171" s="130"/>
      <c r="H171" s="115"/>
      <c r="I171" s="115"/>
      <c r="J171" s="115"/>
      <c r="K171" s="177"/>
      <c r="L171" s="89"/>
      <c r="M171" s="89"/>
      <c r="N171" s="88"/>
      <c r="O171" s="88"/>
      <c r="P171" s="88"/>
      <c r="Q171" s="88"/>
      <c r="R171" s="176"/>
    </row>
    <row r="172" spans="1:18" s="3" customFormat="1" ht="15" customHeight="1">
      <c r="A172" s="326">
        <v>1</v>
      </c>
      <c r="B172" s="326" t="s">
        <v>2584</v>
      </c>
      <c r="C172" s="15" t="s">
        <v>2585</v>
      </c>
      <c r="D172" s="61" t="s">
        <v>2297</v>
      </c>
      <c r="E172" s="15" t="s">
        <v>647</v>
      </c>
      <c r="F172" s="15" t="s">
        <v>2586</v>
      </c>
      <c r="G172" s="15" t="s">
        <v>720</v>
      </c>
      <c r="H172" s="29">
        <v>1178200.05</v>
      </c>
      <c r="I172" s="29">
        <v>627779.78</v>
      </c>
      <c r="J172" s="215">
        <v>2.35</v>
      </c>
      <c r="K172" s="326" t="s">
        <v>668</v>
      </c>
      <c r="L172" s="61" t="s">
        <v>668</v>
      </c>
      <c r="M172" s="61" t="s">
        <v>668</v>
      </c>
      <c r="N172" s="15"/>
      <c r="O172" s="15"/>
      <c r="P172" s="15"/>
      <c r="Q172" s="15"/>
      <c r="R172" s="61" t="s">
        <v>707</v>
      </c>
    </row>
    <row r="173" spans="1:18" s="3" customFormat="1" ht="15" customHeight="1">
      <c r="A173" s="350"/>
      <c r="B173" s="350"/>
      <c r="C173" s="15" t="s">
        <v>2587</v>
      </c>
      <c r="D173" s="61" t="s">
        <v>1440</v>
      </c>
      <c r="E173" s="15" t="s">
        <v>647</v>
      </c>
      <c r="F173" s="15" t="s">
        <v>2586</v>
      </c>
      <c r="G173" s="15" t="s">
        <v>720</v>
      </c>
      <c r="H173" s="29">
        <v>1178159.75</v>
      </c>
      <c r="I173" s="29">
        <v>627743.92</v>
      </c>
      <c r="J173" s="215">
        <v>2.5</v>
      </c>
      <c r="K173" s="350"/>
      <c r="L173" s="61" t="s">
        <v>668</v>
      </c>
      <c r="M173" s="61" t="s">
        <v>668</v>
      </c>
      <c r="N173" s="15"/>
      <c r="O173" s="15"/>
      <c r="P173" s="15"/>
      <c r="Q173" s="15"/>
      <c r="R173" s="61" t="s">
        <v>707</v>
      </c>
    </row>
    <row r="174" spans="1:18" s="3" customFormat="1" ht="15" customHeight="1">
      <c r="A174" s="327"/>
      <c r="B174" s="327"/>
      <c r="C174" s="15" t="s">
        <v>2588</v>
      </c>
      <c r="D174" s="61" t="s">
        <v>2301</v>
      </c>
      <c r="E174" s="15" t="s">
        <v>647</v>
      </c>
      <c r="F174" s="15" t="s">
        <v>2586</v>
      </c>
      <c r="G174" s="15" t="s">
        <v>720</v>
      </c>
      <c r="H174" s="29">
        <v>1178161.9</v>
      </c>
      <c r="I174" s="29">
        <v>627740.14</v>
      </c>
      <c r="J174" s="215">
        <v>2.48</v>
      </c>
      <c r="K174" s="327"/>
      <c r="L174" s="61" t="s">
        <v>668</v>
      </c>
      <c r="M174" s="61" t="s">
        <v>668</v>
      </c>
      <c r="N174" s="15"/>
      <c r="O174" s="15"/>
      <c r="P174" s="15"/>
      <c r="Q174" s="15"/>
      <c r="R174" s="61" t="s">
        <v>707</v>
      </c>
    </row>
    <row r="175" spans="1:18" s="3" customFormat="1" ht="15" customHeight="1">
      <c r="A175" s="63"/>
      <c r="B175" s="63"/>
      <c r="C175" s="15" t="s">
        <v>2589</v>
      </c>
      <c r="D175" s="61" t="s">
        <v>2323</v>
      </c>
      <c r="E175" s="15" t="s">
        <v>647</v>
      </c>
      <c r="F175" s="15" t="s">
        <v>2586</v>
      </c>
      <c r="G175" s="15" t="s">
        <v>720</v>
      </c>
      <c r="H175" s="29">
        <v>1178165.25</v>
      </c>
      <c r="I175" s="29">
        <v>627731.51</v>
      </c>
      <c r="J175" s="215">
        <v>2.72</v>
      </c>
      <c r="K175" s="326" t="s">
        <v>668</v>
      </c>
      <c r="L175" s="61" t="s">
        <v>668</v>
      </c>
      <c r="M175" s="61" t="s">
        <v>668</v>
      </c>
      <c r="N175" s="15"/>
      <c r="O175" s="15"/>
      <c r="P175" s="15"/>
      <c r="Q175" s="15"/>
      <c r="R175" s="61" t="s">
        <v>707</v>
      </c>
    </row>
    <row r="176" spans="1:18" s="3" customFormat="1" ht="15" customHeight="1">
      <c r="A176" s="109"/>
      <c r="B176" s="109"/>
      <c r="C176" s="15" t="s">
        <v>2590</v>
      </c>
      <c r="D176" s="61" t="s">
        <v>2314</v>
      </c>
      <c r="E176" s="15" t="s">
        <v>647</v>
      </c>
      <c r="F176" s="15" t="s">
        <v>2586</v>
      </c>
      <c r="G176" s="15" t="s">
        <v>720</v>
      </c>
      <c r="H176" s="29">
        <v>1178166.91</v>
      </c>
      <c r="I176" s="29">
        <v>627741.22</v>
      </c>
      <c r="J176" s="215">
        <v>2.61</v>
      </c>
      <c r="K176" s="350"/>
      <c r="L176" s="61" t="s">
        <v>668</v>
      </c>
      <c r="M176" s="61" t="s">
        <v>668</v>
      </c>
      <c r="N176" s="15"/>
      <c r="O176" s="15"/>
      <c r="P176" s="15"/>
      <c r="Q176" s="15"/>
      <c r="R176" s="61" t="s">
        <v>707</v>
      </c>
    </row>
    <row r="177" spans="1:18" s="3" customFormat="1" ht="15" customHeight="1">
      <c r="A177" s="109"/>
      <c r="B177" s="109"/>
      <c r="C177" s="15" t="s">
        <v>2591</v>
      </c>
      <c r="D177" s="61" t="s">
        <v>2331</v>
      </c>
      <c r="E177" s="15" t="s">
        <v>647</v>
      </c>
      <c r="F177" s="15" t="s">
        <v>2586</v>
      </c>
      <c r="G177" s="15" t="s">
        <v>720</v>
      </c>
      <c r="H177" s="29">
        <v>1178164.42</v>
      </c>
      <c r="I177" s="29">
        <v>627734.07</v>
      </c>
      <c r="J177" s="215">
        <v>2.78</v>
      </c>
      <c r="K177" s="350"/>
      <c r="L177" s="61" t="s">
        <v>668</v>
      </c>
      <c r="M177" s="61" t="s">
        <v>668</v>
      </c>
      <c r="N177" s="15"/>
      <c r="O177" s="15"/>
      <c r="P177" s="15"/>
      <c r="Q177" s="15"/>
      <c r="R177" s="61" t="s">
        <v>707</v>
      </c>
    </row>
    <row r="178" spans="1:18" s="3" customFormat="1" ht="15" customHeight="1">
      <c r="A178" s="109"/>
      <c r="B178" s="109"/>
      <c r="C178" s="15" t="s">
        <v>2592</v>
      </c>
      <c r="D178" s="61" t="s">
        <v>2316</v>
      </c>
      <c r="E178" s="15" t="s">
        <v>647</v>
      </c>
      <c r="F178" s="15" t="s">
        <v>2586</v>
      </c>
      <c r="G178" s="15" t="s">
        <v>720</v>
      </c>
      <c r="H178" s="29">
        <v>1178163.27</v>
      </c>
      <c r="I178" s="29">
        <v>627731.94</v>
      </c>
      <c r="J178" s="215">
        <v>2.87</v>
      </c>
      <c r="K178" s="350"/>
      <c r="L178" s="61" t="s">
        <v>668</v>
      </c>
      <c r="M178" s="61" t="s">
        <v>668</v>
      </c>
      <c r="N178" s="15"/>
      <c r="O178" s="15"/>
      <c r="P178" s="15"/>
      <c r="Q178" s="15"/>
      <c r="R178" s="61" t="s">
        <v>707</v>
      </c>
    </row>
    <row r="179" spans="1:18" s="3" customFormat="1" ht="15" customHeight="1">
      <c r="A179" s="108"/>
      <c r="B179" s="108"/>
      <c r="C179" s="64" t="s">
        <v>2593</v>
      </c>
      <c r="D179" s="66" t="s">
        <v>2318</v>
      </c>
      <c r="E179" s="64" t="s">
        <v>647</v>
      </c>
      <c r="F179" s="64" t="s">
        <v>2586</v>
      </c>
      <c r="G179" s="64" t="s">
        <v>720</v>
      </c>
      <c r="H179" s="29">
        <v>1177086.47</v>
      </c>
      <c r="I179" s="29">
        <v>629166.53</v>
      </c>
      <c r="J179" s="215"/>
      <c r="K179" s="327"/>
      <c r="L179" s="66"/>
      <c r="M179" s="66"/>
      <c r="N179" s="15"/>
      <c r="O179" s="15" t="s">
        <v>668</v>
      </c>
      <c r="P179" s="15"/>
      <c r="Q179" s="15"/>
      <c r="R179" s="66" t="s">
        <v>1067</v>
      </c>
    </row>
    <row r="180" spans="1:18" s="3" customFormat="1" ht="15" customHeight="1">
      <c r="A180" s="328">
        <v>2</v>
      </c>
      <c r="B180" s="328" t="s">
        <v>2594</v>
      </c>
      <c r="C180" s="15" t="s">
        <v>2595</v>
      </c>
      <c r="D180" s="61" t="s">
        <v>2301</v>
      </c>
      <c r="E180" s="15" t="s">
        <v>648</v>
      </c>
      <c r="F180" s="15" t="s">
        <v>2596</v>
      </c>
      <c r="G180" s="15" t="s">
        <v>720</v>
      </c>
      <c r="H180" s="29">
        <v>1204221.36</v>
      </c>
      <c r="I180" s="29">
        <v>585615.84</v>
      </c>
      <c r="J180" s="215">
        <v>3.55</v>
      </c>
      <c r="K180" s="328" t="s">
        <v>668</v>
      </c>
      <c r="L180" s="61" t="s">
        <v>668</v>
      </c>
      <c r="M180" s="61" t="s">
        <v>668</v>
      </c>
      <c r="N180" s="15"/>
      <c r="O180" s="15"/>
      <c r="P180" s="15"/>
      <c r="Q180" s="15"/>
      <c r="R180" s="61" t="s">
        <v>707</v>
      </c>
    </row>
    <row r="181" spans="1:18" s="3" customFormat="1" ht="15" customHeight="1">
      <c r="A181" s="328"/>
      <c r="B181" s="328"/>
      <c r="C181" s="15" t="s">
        <v>2597</v>
      </c>
      <c r="D181" s="61" t="s">
        <v>2323</v>
      </c>
      <c r="E181" s="15" t="s">
        <v>648</v>
      </c>
      <c r="F181" s="15" t="s">
        <v>2596</v>
      </c>
      <c r="G181" s="15" t="s">
        <v>720</v>
      </c>
      <c r="H181" s="29">
        <v>1204217.51</v>
      </c>
      <c r="I181" s="29">
        <v>585613.93</v>
      </c>
      <c r="J181" s="215">
        <v>3.6</v>
      </c>
      <c r="K181" s="328"/>
      <c r="L181" s="61" t="s">
        <v>668</v>
      </c>
      <c r="M181" s="61" t="s">
        <v>668</v>
      </c>
      <c r="N181" s="15"/>
      <c r="O181" s="15"/>
      <c r="P181" s="15"/>
      <c r="Q181" s="15"/>
      <c r="R181" s="61" t="s">
        <v>707</v>
      </c>
    </row>
    <row r="182" spans="1:18" s="3" customFormat="1" ht="14.25">
      <c r="A182" s="328"/>
      <c r="B182" s="328"/>
      <c r="C182" s="15" t="s">
        <v>2598</v>
      </c>
      <c r="D182" s="61" t="s">
        <v>2314</v>
      </c>
      <c r="E182" s="15" t="s">
        <v>648</v>
      </c>
      <c r="F182" s="15" t="s">
        <v>2596</v>
      </c>
      <c r="G182" s="15" t="s">
        <v>720</v>
      </c>
      <c r="H182" s="29">
        <v>1204224.05</v>
      </c>
      <c r="I182" s="29">
        <v>585615.9</v>
      </c>
      <c r="J182" s="215">
        <v>3.65</v>
      </c>
      <c r="K182" s="328"/>
      <c r="L182" s="61" t="s">
        <v>668</v>
      </c>
      <c r="M182" s="61" t="s">
        <v>668</v>
      </c>
      <c r="N182" s="15"/>
      <c r="O182" s="15"/>
      <c r="P182" s="15"/>
      <c r="Q182" s="15"/>
      <c r="R182" s="61" t="s">
        <v>707</v>
      </c>
    </row>
    <row r="183" spans="1:18" s="3" customFormat="1" ht="15.75">
      <c r="A183" s="328"/>
      <c r="B183" s="328"/>
      <c r="C183" s="15" t="s">
        <v>2599</v>
      </c>
      <c r="D183" s="61" t="s">
        <v>2331</v>
      </c>
      <c r="E183" s="15" t="s">
        <v>648</v>
      </c>
      <c r="F183" s="15" t="s">
        <v>2596</v>
      </c>
      <c r="G183" s="15" t="s">
        <v>720</v>
      </c>
      <c r="H183" s="29">
        <v>1204233.41</v>
      </c>
      <c r="I183" s="29">
        <v>585618.78</v>
      </c>
      <c r="J183" s="215">
        <v>3.71</v>
      </c>
      <c r="K183" s="328"/>
      <c r="L183" s="61" t="s">
        <v>668</v>
      </c>
      <c r="M183" s="61" t="s">
        <v>668</v>
      </c>
      <c r="N183" s="15"/>
      <c r="O183" s="15"/>
      <c r="P183" s="15"/>
      <c r="Q183" s="15"/>
      <c r="R183" s="61" t="s">
        <v>707</v>
      </c>
    </row>
    <row r="184" spans="1:18" s="3" customFormat="1" ht="15.75">
      <c r="A184" s="328"/>
      <c r="B184" s="328"/>
      <c r="C184" s="15" t="s">
        <v>2600</v>
      </c>
      <c r="D184" s="61" t="s">
        <v>2316</v>
      </c>
      <c r="E184" s="15" t="s">
        <v>648</v>
      </c>
      <c r="F184" s="15" t="s">
        <v>2596</v>
      </c>
      <c r="G184" s="15" t="s">
        <v>720</v>
      </c>
      <c r="H184" s="29">
        <v>1204209.22</v>
      </c>
      <c r="I184" s="29">
        <v>585607.33</v>
      </c>
      <c r="J184" s="215">
        <v>3.66</v>
      </c>
      <c r="K184" s="328"/>
      <c r="L184" s="61" t="s">
        <v>668</v>
      </c>
      <c r="M184" s="61" t="s">
        <v>668</v>
      </c>
      <c r="N184" s="15"/>
      <c r="O184" s="15"/>
      <c r="P184" s="15"/>
      <c r="Q184" s="15"/>
      <c r="R184" s="61" t="s">
        <v>707</v>
      </c>
    </row>
    <row r="185" spans="1:18" s="3" customFormat="1" ht="21.75" customHeight="1">
      <c r="A185" s="328"/>
      <c r="B185" s="328"/>
      <c r="C185" s="15" t="s">
        <v>2601</v>
      </c>
      <c r="D185" s="61" t="s">
        <v>2318</v>
      </c>
      <c r="E185" s="15" t="s">
        <v>648</v>
      </c>
      <c r="F185" s="15" t="s">
        <v>2596</v>
      </c>
      <c r="G185" s="15" t="s">
        <v>720</v>
      </c>
      <c r="H185" s="29">
        <v>1204190.03</v>
      </c>
      <c r="I185" s="29">
        <v>585562.24</v>
      </c>
      <c r="J185" s="215">
        <v>3.71</v>
      </c>
      <c r="K185" s="328"/>
      <c r="L185" s="61" t="s">
        <v>668</v>
      </c>
      <c r="M185" s="61" t="s">
        <v>668</v>
      </c>
      <c r="N185" s="15"/>
      <c r="O185" s="15"/>
      <c r="P185" s="15"/>
      <c r="Q185" s="15"/>
      <c r="R185" s="61" t="s">
        <v>707</v>
      </c>
    </row>
    <row r="186" spans="1:18" s="3" customFormat="1" ht="12.75">
      <c r="A186" s="328">
        <v>3</v>
      </c>
      <c r="B186" s="326" t="s">
        <v>438</v>
      </c>
      <c r="C186" s="15" t="s">
        <v>2602</v>
      </c>
      <c r="D186" s="61" t="s">
        <v>1440</v>
      </c>
      <c r="E186" s="15" t="s">
        <v>2603</v>
      </c>
      <c r="F186" s="15" t="s">
        <v>2604</v>
      </c>
      <c r="G186" s="15" t="s">
        <v>720</v>
      </c>
      <c r="H186" s="29">
        <v>1159863.7</v>
      </c>
      <c r="I186" s="29">
        <v>667338.43</v>
      </c>
      <c r="J186" s="215">
        <v>1.4</v>
      </c>
      <c r="K186" s="326" t="s">
        <v>668</v>
      </c>
      <c r="L186" s="61" t="s">
        <v>668</v>
      </c>
      <c r="M186" s="61" t="s">
        <v>668</v>
      </c>
      <c r="N186" s="15"/>
      <c r="O186" s="15"/>
      <c r="P186" s="15"/>
      <c r="Q186" s="15"/>
      <c r="R186" s="61" t="s">
        <v>707</v>
      </c>
    </row>
    <row r="187" spans="1:18" s="3" customFormat="1" ht="18.75" customHeight="1">
      <c r="A187" s="328"/>
      <c r="B187" s="327"/>
      <c r="C187" s="15" t="s">
        <v>2608</v>
      </c>
      <c r="D187" s="61" t="s">
        <v>2316</v>
      </c>
      <c r="E187" s="15" t="s">
        <v>2603</v>
      </c>
      <c r="F187" s="15" t="s">
        <v>2604</v>
      </c>
      <c r="G187" s="15" t="s">
        <v>720</v>
      </c>
      <c r="H187" s="29">
        <v>1159861.23</v>
      </c>
      <c r="I187" s="29">
        <v>667342.36</v>
      </c>
      <c r="J187" s="215">
        <v>1.42</v>
      </c>
      <c r="K187" s="327"/>
      <c r="L187" s="61" t="s">
        <v>668</v>
      </c>
      <c r="M187" s="61" t="s">
        <v>668</v>
      </c>
      <c r="N187" s="15"/>
      <c r="O187" s="15"/>
      <c r="P187" s="15"/>
      <c r="Q187" s="15"/>
      <c r="R187" s="61" t="s">
        <v>707</v>
      </c>
    </row>
    <row r="188" spans="1:18" s="3" customFormat="1" ht="21.75" customHeight="1">
      <c r="A188" s="61">
        <v>4</v>
      </c>
      <c r="B188" s="109" t="s">
        <v>439</v>
      </c>
      <c r="C188" s="64" t="s">
        <v>2609</v>
      </c>
      <c r="D188" s="66" t="s">
        <v>2316</v>
      </c>
      <c r="E188" s="15" t="s">
        <v>657</v>
      </c>
      <c r="F188" s="64" t="s">
        <v>2604</v>
      </c>
      <c r="G188" s="64" t="s">
        <v>720</v>
      </c>
      <c r="H188" s="29">
        <v>1161555.24</v>
      </c>
      <c r="I188" s="29">
        <v>667839.43</v>
      </c>
      <c r="J188" s="215"/>
      <c r="K188" s="109" t="s">
        <v>668</v>
      </c>
      <c r="L188" s="66"/>
      <c r="M188" s="66"/>
      <c r="N188" s="15"/>
      <c r="O188" s="15" t="s">
        <v>668</v>
      </c>
      <c r="P188" s="15"/>
      <c r="Q188" s="15"/>
      <c r="R188" s="66" t="s">
        <v>1067</v>
      </c>
    </row>
    <row r="189" spans="1:18" s="3" customFormat="1" ht="14.25">
      <c r="A189" s="328">
        <v>5</v>
      </c>
      <c r="B189" s="326" t="s">
        <v>126</v>
      </c>
      <c r="C189" s="15" t="s">
        <v>2605</v>
      </c>
      <c r="D189" s="61" t="s">
        <v>2323</v>
      </c>
      <c r="E189" s="15" t="s">
        <v>657</v>
      </c>
      <c r="F189" s="15" t="s">
        <v>2604</v>
      </c>
      <c r="G189" s="15" t="s">
        <v>720</v>
      </c>
      <c r="H189" s="29">
        <v>1163585.56</v>
      </c>
      <c r="I189" s="29">
        <v>666257.54</v>
      </c>
      <c r="J189" s="215">
        <v>1.55</v>
      </c>
      <c r="K189" s="326" t="s">
        <v>668</v>
      </c>
      <c r="L189" s="61" t="s">
        <v>668</v>
      </c>
      <c r="M189" s="61" t="s">
        <v>668</v>
      </c>
      <c r="N189" s="15"/>
      <c r="O189" s="15"/>
      <c r="P189" s="15"/>
      <c r="Q189" s="15"/>
      <c r="R189" s="61" t="s">
        <v>707</v>
      </c>
    </row>
    <row r="190" spans="1:18" s="3" customFormat="1" ht="14.25">
      <c r="A190" s="328"/>
      <c r="B190" s="350"/>
      <c r="C190" s="15" t="s">
        <v>2606</v>
      </c>
      <c r="D190" s="61" t="s">
        <v>2314</v>
      </c>
      <c r="E190" s="15" t="s">
        <v>657</v>
      </c>
      <c r="F190" s="15" t="s">
        <v>2604</v>
      </c>
      <c r="G190" s="15" t="s">
        <v>720</v>
      </c>
      <c r="H190" s="29">
        <v>1163583.16</v>
      </c>
      <c r="I190" s="29">
        <v>666255.81</v>
      </c>
      <c r="J190" s="215">
        <v>1.55</v>
      </c>
      <c r="K190" s="350"/>
      <c r="L190" s="61" t="s">
        <v>668</v>
      </c>
      <c r="M190" s="61" t="s">
        <v>668</v>
      </c>
      <c r="N190" s="15"/>
      <c r="O190" s="15"/>
      <c r="P190" s="15"/>
      <c r="Q190" s="15"/>
      <c r="R190" s="61" t="s">
        <v>707</v>
      </c>
    </row>
    <row r="191" spans="1:18" s="3" customFormat="1" ht="15.75">
      <c r="A191" s="328"/>
      <c r="B191" s="350"/>
      <c r="C191" s="15" t="s">
        <v>2607</v>
      </c>
      <c r="D191" s="61" t="s">
        <v>2331</v>
      </c>
      <c r="E191" s="15" t="s">
        <v>657</v>
      </c>
      <c r="F191" s="15" t="s">
        <v>2604</v>
      </c>
      <c r="G191" s="15" t="s">
        <v>720</v>
      </c>
      <c r="H191" s="29">
        <v>1163580.73</v>
      </c>
      <c r="I191" s="29">
        <v>666254.03</v>
      </c>
      <c r="J191" s="215">
        <v>1.54</v>
      </c>
      <c r="K191" s="350"/>
      <c r="L191" s="61" t="s">
        <v>668</v>
      </c>
      <c r="M191" s="61" t="s">
        <v>668</v>
      </c>
      <c r="N191" s="15"/>
      <c r="O191" s="15"/>
      <c r="P191" s="15"/>
      <c r="Q191" s="15"/>
      <c r="R191" s="61" t="s">
        <v>707</v>
      </c>
    </row>
    <row r="192" spans="1:18" s="3" customFormat="1" ht="15.75">
      <c r="A192" s="328"/>
      <c r="B192" s="327"/>
      <c r="C192" s="64" t="s">
        <v>2609</v>
      </c>
      <c r="D192" s="66" t="s">
        <v>2316</v>
      </c>
      <c r="E192" s="15" t="s">
        <v>657</v>
      </c>
      <c r="F192" s="64" t="s">
        <v>2604</v>
      </c>
      <c r="G192" s="64" t="s">
        <v>720</v>
      </c>
      <c r="H192" s="29">
        <v>1161555.24</v>
      </c>
      <c r="I192" s="29">
        <v>667839.43</v>
      </c>
      <c r="J192" s="215"/>
      <c r="K192" s="327"/>
      <c r="L192" s="66"/>
      <c r="M192" s="66"/>
      <c r="N192" s="15"/>
      <c r="O192" s="15" t="s">
        <v>668</v>
      </c>
      <c r="P192" s="15"/>
      <c r="Q192" s="15"/>
      <c r="R192" s="66" t="s">
        <v>1067</v>
      </c>
    </row>
    <row r="193" spans="1:18" s="3" customFormat="1" ht="15.75">
      <c r="A193" s="328">
        <v>6</v>
      </c>
      <c r="B193" s="328" t="s">
        <v>2610</v>
      </c>
      <c r="C193" s="15" t="s">
        <v>2611</v>
      </c>
      <c r="D193" s="61" t="s">
        <v>2331</v>
      </c>
      <c r="E193" s="15" t="s">
        <v>2612</v>
      </c>
      <c r="F193" s="15" t="s">
        <v>2613</v>
      </c>
      <c r="G193" s="15" t="s">
        <v>720</v>
      </c>
      <c r="H193" s="29">
        <v>1172842.35</v>
      </c>
      <c r="I193" s="29">
        <v>655660.99</v>
      </c>
      <c r="J193" s="215">
        <v>1.45</v>
      </c>
      <c r="K193" s="328" t="s">
        <v>668</v>
      </c>
      <c r="L193" s="61"/>
      <c r="M193" s="61" t="s">
        <v>668</v>
      </c>
      <c r="N193" s="15"/>
      <c r="O193" s="65"/>
      <c r="P193" s="15"/>
      <c r="Q193" s="15"/>
      <c r="R193" s="61" t="s">
        <v>707</v>
      </c>
    </row>
    <row r="194" spans="1:18" s="3" customFormat="1" ht="15.75">
      <c r="A194" s="328"/>
      <c r="B194" s="328"/>
      <c r="C194" s="15" t="s">
        <v>2614</v>
      </c>
      <c r="D194" s="61" t="s">
        <v>2316</v>
      </c>
      <c r="E194" s="15" t="s">
        <v>2612</v>
      </c>
      <c r="F194" s="15" t="s">
        <v>2613</v>
      </c>
      <c r="G194" s="15" t="s">
        <v>720</v>
      </c>
      <c r="H194" s="29">
        <v>1172842.35</v>
      </c>
      <c r="I194" s="29">
        <v>655664</v>
      </c>
      <c r="J194" s="215">
        <v>1.52</v>
      </c>
      <c r="K194" s="328"/>
      <c r="L194" s="61"/>
      <c r="M194" s="61" t="s">
        <v>668</v>
      </c>
      <c r="N194" s="15"/>
      <c r="O194" s="65"/>
      <c r="P194" s="15"/>
      <c r="Q194" s="15"/>
      <c r="R194" s="61" t="s">
        <v>707</v>
      </c>
    </row>
    <row r="195" spans="1:18" s="3" customFormat="1" ht="15.75">
      <c r="A195" s="328"/>
      <c r="B195" s="328"/>
      <c r="C195" s="15" t="s">
        <v>2615</v>
      </c>
      <c r="D195" s="61" t="s">
        <v>2318</v>
      </c>
      <c r="E195" s="15" t="s">
        <v>2612</v>
      </c>
      <c r="F195" s="15" t="s">
        <v>2613</v>
      </c>
      <c r="G195" s="15" t="s">
        <v>720</v>
      </c>
      <c r="H195" s="29">
        <v>1172841.3</v>
      </c>
      <c r="I195" s="29">
        <v>655666.47</v>
      </c>
      <c r="J195" s="215">
        <v>1.63</v>
      </c>
      <c r="K195" s="328"/>
      <c r="L195" s="61"/>
      <c r="M195" s="61" t="s">
        <v>668</v>
      </c>
      <c r="N195" s="15"/>
      <c r="O195" s="65"/>
      <c r="P195" s="15"/>
      <c r="Q195" s="15"/>
      <c r="R195" s="61" t="s">
        <v>707</v>
      </c>
    </row>
    <row r="196" spans="1:18" s="3" customFormat="1" ht="14.25">
      <c r="A196" s="328">
        <v>7</v>
      </c>
      <c r="B196" s="328" t="s">
        <v>2616</v>
      </c>
      <c r="C196" s="15" t="s">
        <v>2617</v>
      </c>
      <c r="D196" s="61" t="s">
        <v>2314</v>
      </c>
      <c r="E196" s="23" t="s">
        <v>2618</v>
      </c>
      <c r="F196" s="15" t="s">
        <v>2619</v>
      </c>
      <c r="G196" s="15" t="s">
        <v>720</v>
      </c>
      <c r="H196" s="29">
        <v>1195998.31</v>
      </c>
      <c r="I196" s="29">
        <v>652505.33</v>
      </c>
      <c r="J196" s="215">
        <v>2.13</v>
      </c>
      <c r="K196" s="328" t="s">
        <v>668</v>
      </c>
      <c r="L196" s="61"/>
      <c r="M196" s="61" t="s">
        <v>668</v>
      </c>
      <c r="N196" s="15"/>
      <c r="O196" s="65"/>
      <c r="P196" s="15"/>
      <c r="Q196" s="15"/>
      <c r="R196" s="61" t="s">
        <v>707</v>
      </c>
    </row>
    <row r="197" spans="1:18" s="3" customFormat="1" ht="15.75">
      <c r="A197" s="328"/>
      <c r="B197" s="328"/>
      <c r="C197" s="15" t="s">
        <v>2620</v>
      </c>
      <c r="D197" s="61" t="s">
        <v>2316</v>
      </c>
      <c r="E197" s="23" t="s">
        <v>2618</v>
      </c>
      <c r="F197" s="15" t="s">
        <v>2619</v>
      </c>
      <c r="G197" s="15" t="s">
        <v>720</v>
      </c>
      <c r="H197" s="29">
        <v>1195996.92</v>
      </c>
      <c r="I197" s="29">
        <v>652506.46</v>
      </c>
      <c r="J197" s="215">
        <v>2.09</v>
      </c>
      <c r="K197" s="328"/>
      <c r="L197" s="61"/>
      <c r="M197" s="61" t="s">
        <v>668</v>
      </c>
      <c r="N197" s="15"/>
      <c r="O197" s="65"/>
      <c r="P197" s="15"/>
      <c r="Q197" s="15"/>
      <c r="R197" s="61" t="s">
        <v>707</v>
      </c>
    </row>
    <row r="198" spans="1:18" s="3" customFormat="1" ht="14.25">
      <c r="A198" s="328">
        <v>8</v>
      </c>
      <c r="B198" s="328" t="s">
        <v>2621</v>
      </c>
      <c r="C198" s="15" t="s">
        <v>2622</v>
      </c>
      <c r="D198" s="61" t="s">
        <v>2314</v>
      </c>
      <c r="E198" s="23" t="s">
        <v>658</v>
      </c>
      <c r="F198" s="15" t="s">
        <v>2623</v>
      </c>
      <c r="G198" s="15" t="s">
        <v>720</v>
      </c>
      <c r="H198" s="29">
        <v>1175118.01</v>
      </c>
      <c r="I198" s="29">
        <v>662920.05</v>
      </c>
      <c r="J198" s="215">
        <v>2.36</v>
      </c>
      <c r="K198" s="328" t="s">
        <v>668</v>
      </c>
      <c r="L198" s="61"/>
      <c r="M198" s="61" t="s">
        <v>668</v>
      </c>
      <c r="N198" s="15"/>
      <c r="O198" s="65"/>
      <c r="P198" s="15"/>
      <c r="Q198" s="15"/>
      <c r="R198" s="61" t="s">
        <v>707</v>
      </c>
    </row>
    <row r="199" spans="1:18" s="3" customFormat="1" ht="15.75">
      <c r="A199" s="328"/>
      <c r="B199" s="328"/>
      <c r="C199" s="15" t="s">
        <v>2624</v>
      </c>
      <c r="D199" s="61" t="s">
        <v>2318</v>
      </c>
      <c r="E199" s="23" t="s">
        <v>658</v>
      </c>
      <c r="F199" s="15" t="s">
        <v>2623</v>
      </c>
      <c r="G199" s="15" t="s">
        <v>720</v>
      </c>
      <c r="H199" s="29">
        <v>1175115.55</v>
      </c>
      <c r="I199" s="29">
        <v>662920.79</v>
      </c>
      <c r="J199" s="215">
        <v>2.33</v>
      </c>
      <c r="K199" s="328"/>
      <c r="L199" s="61"/>
      <c r="M199" s="61" t="s">
        <v>668</v>
      </c>
      <c r="N199" s="15"/>
      <c r="O199" s="65"/>
      <c r="P199" s="199"/>
      <c r="Q199" s="15"/>
      <c r="R199" s="61" t="s">
        <v>707</v>
      </c>
    </row>
    <row r="200" spans="1:18" s="3" customFormat="1" ht="14.25">
      <c r="A200" s="326">
        <v>9</v>
      </c>
      <c r="B200" s="349" t="s">
        <v>2625</v>
      </c>
      <c r="C200" s="64" t="s">
        <v>2626</v>
      </c>
      <c r="D200" s="66" t="s">
        <v>2323</v>
      </c>
      <c r="E200" s="64" t="s">
        <v>2627</v>
      </c>
      <c r="F200" s="64" t="s">
        <v>2628</v>
      </c>
      <c r="G200" s="64" t="s">
        <v>720</v>
      </c>
      <c r="H200" s="29">
        <v>1203156.26</v>
      </c>
      <c r="I200" s="29">
        <v>641877.58</v>
      </c>
      <c r="J200" s="215"/>
      <c r="K200" s="349" t="s">
        <v>668</v>
      </c>
      <c r="L200" s="66"/>
      <c r="M200" s="66"/>
      <c r="N200" s="15"/>
      <c r="O200" s="15" t="s">
        <v>668</v>
      </c>
      <c r="P200" s="70"/>
      <c r="Q200" s="15"/>
      <c r="R200" s="66" t="s">
        <v>1067</v>
      </c>
    </row>
    <row r="201" spans="1:18" s="3" customFormat="1" ht="14.25">
      <c r="A201" s="350"/>
      <c r="B201" s="349"/>
      <c r="C201" s="64" t="s">
        <v>2629</v>
      </c>
      <c r="D201" s="66" t="s">
        <v>2314</v>
      </c>
      <c r="E201" s="64" t="s">
        <v>2627</v>
      </c>
      <c r="F201" s="64" t="s">
        <v>2628</v>
      </c>
      <c r="G201" s="64" t="s">
        <v>720</v>
      </c>
      <c r="H201" s="29">
        <v>1203156.26</v>
      </c>
      <c r="I201" s="29">
        <v>641877.58</v>
      </c>
      <c r="J201" s="215"/>
      <c r="K201" s="349"/>
      <c r="L201" s="66"/>
      <c r="M201" s="66"/>
      <c r="N201" s="15"/>
      <c r="O201" s="15" t="s">
        <v>668</v>
      </c>
      <c r="P201" s="70"/>
      <c r="Q201" s="15"/>
      <c r="R201" s="66" t="s">
        <v>1067</v>
      </c>
    </row>
    <row r="202" spans="1:18" s="3" customFormat="1" ht="15.75">
      <c r="A202" s="350"/>
      <c r="B202" s="349"/>
      <c r="C202" s="64" t="s">
        <v>2630</v>
      </c>
      <c r="D202" s="66" t="s">
        <v>2331</v>
      </c>
      <c r="E202" s="64" t="s">
        <v>2627</v>
      </c>
      <c r="F202" s="64" t="s">
        <v>2628</v>
      </c>
      <c r="G202" s="64" t="s">
        <v>720</v>
      </c>
      <c r="H202" s="29">
        <v>1203156.26</v>
      </c>
      <c r="I202" s="29">
        <v>641877.58</v>
      </c>
      <c r="J202" s="215"/>
      <c r="K202" s="349"/>
      <c r="L202" s="66"/>
      <c r="M202" s="66"/>
      <c r="N202" s="15"/>
      <c r="O202" s="15" t="s">
        <v>668</v>
      </c>
      <c r="P202" s="70"/>
      <c r="Q202" s="15"/>
      <c r="R202" s="66" t="s">
        <v>1067</v>
      </c>
    </row>
    <row r="203" spans="1:18" s="3" customFormat="1" ht="15.75">
      <c r="A203" s="350"/>
      <c r="B203" s="349"/>
      <c r="C203" s="64" t="s">
        <v>2631</v>
      </c>
      <c r="D203" s="66" t="s">
        <v>2316</v>
      </c>
      <c r="E203" s="64" t="s">
        <v>2627</v>
      </c>
      <c r="F203" s="64" t="s">
        <v>2628</v>
      </c>
      <c r="G203" s="64" t="s">
        <v>720</v>
      </c>
      <c r="H203" s="29">
        <v>1203156.26</v>
      </c>
      <c r="I203" s="29">
        <v>641877.58</v>
      </c>
      <c r="J203" s="215"/>
      <c r="K203" s="349"/>
      <c r="L203" s="66"/>
      <c r="M203" s="66"/>
      <c r="N203" s="15"/>
      <c r="O203" s="15" t="s">
        <v>668</v>
      </c>
      <c r="P203" s="70"/>
      <c r="Q203" s="15"/>
      <c r="R203" s="66" t="s">
        <v>1067</v>
      </c>
    </row>
    <row r="204" spans="1:18" s="3" customFormat="1" ht="15.75">
      <c r="A204" s="327"/>
      <c r="B204" s="349"/>
      <c r="C204" s="64" t="s">
        <v>2632</v>
      </c>
      <c r="D204" s="66" t="s">
        <v>2318</v>
      </c>
      <c r="E204" s="64" t="s">
        <v>2627</v>
      </c>
      <c r="F204" s="64" t="s">
        <v>2628</v>
      </c>
      <c r="G204" s="64" t="s">
        <v>720</v>
      </c>
      <c r="H204" s="29">
        <v>1203156.26</v>
      </c>
      <c r="I204" s="29">
        <v>641877.58</v>
      </c>
      <c r="J204" s="215"/>
      <c r="K204" s="349"/>
      <c r="L204" s="66"/>
      <c r="M204" s="66"/>
      <c r="N204" s="15"/>
      <c r="O204" s="15" t="s">
        <v>668</v>
      </c>
      <c r="P204" s="70"/>
      <c r="Q204" s="15"/>
      <c r="R204" s="66" t="s">
        <v>1067</v>
      </c>
    </row>
    <row r="205" spans="1:18" s="3" customFormat="1" ht="13.5" customHeight="1">
      <c r="A205" s="326">
        <v>10</v>
      </c>
      <c r="B205" s="349" t="s">
        <v>2633</v>
      </c>
      <c r="C205" s="64" t="s">
        <v>2634</v>
      </c>
      <c r="D205" s="66" t="s">
        <v>2314</v>
      </c>
      <c r="E205" s="64" t="s">
        <v>127</v>
      </c>
      <c r="F205" s="64" t="s">
        <v>2635</v>
      </c>
      <c r="G205" s="64" t="s">
        <v>720</v>
      </c>
      <c r="H205" s="29">
        <v>1197353.97</v>
      </c>
      <c r="I205" s="29">
        <v>604635.04</v>
      </c>
      <c r="J205" s="215"/>
      <c r="K205" s="349" t="s">
        <v>668</v>
      </c>
      <c r="L205" s="66"/>
      <c r="M205" s="66"/>
      <c r="N205" s="15"/>
      <c r="O205" s="15" t="s">
        <v>668</v>
      </c>
      <c r="P205" s="70"/>
      <c r="Q205" s="15"/>
      <c r="R205" s="66" t="s">
        <v>1067</v>
      </c>
    </row>
    <row r="206" spans="1:18" s="3" customFormat="1" ht="13.5" customHeight="1">
      <c r="A206" s="350"/>
      <c r="B206" s="349"/>
      <c r="C206" s="64" t="s">
        <v>2636</v>
      </c>
      <c r="D206" s="66" t="s">
        <v>2331</v>
      </c>
      <c r="E206" s="64" t="s">
        <v>127</v>
      </c>
      <c r="F206" s="64" t="s">
        <v>2635</v>
      </c>
      <c r="G206" s="64" t="s">
        <v>720</v>
      </c>
      <c r="H206" s="29">
        <v>1197353.97</v>
      </c>
      <c r="I206" s="29">
        <v>604635.04</v>
      </c>
      <c r="J206" s="215"/>
      <c r="K206" s="349"/>
      <c r="L206" s="66"/>
      <c r="M206" s="66"/>
      <c r="N206" s="15"/>
      <c r="O206" s="15" t="s">
        <v>668</v>
      </c>
      <c r="P206" s="70"/>
      <c r="Q206" s="15"/>
      <c r="R206" s="66" t="s">
        <v>1067</v>
      </c>
    </row>
    <row r="207" spans="1:18" s="3" customFormat="1" ht="13.5" customHeight="1">
      <c r="A207" s="327"/>
      <c r="B207" s="349"/>
      <c r="C207" s="64" t="s">
        <v>2637</v>
      </c>
      <c r="D207" s="66" t="s">
        <v>2316</v>
      </c>
      <c r="E207" s="64" t="s">
        <v>127</v>
      </c>
      <c r="F207" s="64" t="s">
        <v>2635</v>
      </c>
      <c r="G207" s="64" t="s">
        <v>720</v>
      </c>
      <c r="H207" s="29">
        <v>1197353.97</v>
      </c>
      <c r="I207" s="29">
        <v>604635.04</v>
      </c>
      <c r="J207" s="215"/>
      <c r="K207" s="349"/>
      <c r="L207" s="66"/>
      <c r="M207" s="66"/>
      <c r="N207" s="15"/>
      <c r="O207" s="15" t="s">
        <v>668</v>
      </c>
      <c r="P207" s="70"/>
      <c r="Q207" s="15"/>
      <c r="R207" s="66" t="s">
        <v>1067</v>
      </c>
    </row>
    <row r="208" spans="1:18" s="69" customFormat="1" ht="13.5" customHeight="1">
      <c r="A208" s="67" t="s">
        <v>923</v>
      </c>
      <c r="B208" s="68">
        <f>COUNTA(B172:B207)</f>
        <v>10</v>
      </c>
      <c r="C208" s="68">
        <f>COUNTA(C172:C207)</f>
        <v>36</v>
      </c>
      <c r="D208" s="67"/>
      <c r="E208" s="19"/>
      <c r="F208" s="19"/>
      <c r="G208" s="19"/>
      <c r="H208" s="116"/>
      <c r="I208" s="116"/>
      <c r="J208" s="217"/>
      <c r="K208" s="68">
        <f>COUNTA(K172:K207)</f>
        <v>11</v>
      </c>
      <c r="L208" s="68">
        <f>COUNTA(L172:L207)</f>
        <v>18</v>
      </c>
      <c r="M208" s="68">
        <f>COUNTA(M172:M207)</f>
        <v>25</v>
      </c>
      <c r="N208" s="20">
        <f>COUNTA(M172:M207)-COUNTA(L172:L207)</f>
        <v>7</v>
      </c>
      <c r="O208" s="68">
        <f>COUNTA(O172:O207)</f>
        <v>11</v>
      </c>
      <c r="P208" s="68">
        <f>COUNTA(P172:P207)</f>
        <v>0</v>
      </c>
      <c r="Q208" s="68">
        <f>COUNTA(Q172:Q207)</f>
        <v>0</v>
      </c>
      <c r="R208" s="67"/>
    </row>
    <row r="209" spans="1:18" s="62" customFormat="1" ht="13.5" customHeight="1">
      <c r="A209" s="360" t="s">
        <v>2638</v>
      </c>
      <c r="B209" s="361"/>
      <c r="C209" s="361"/>
      <c r="D209" s="361"/>
      <c r="E209" s="212"/>
      <c r="F209" s="130"/>
      <c r="G209" s="130"/>
      <c r="H209" s="115"/>
      <c r="I209" s="115"/>
      <c r="J209" s="115"/>
      <c r="K209" s="177"/>
      <c r="L209" s="89"/>
      <c r="M209" s="89"/>
      <c r="N209" s="88"/>
      <c r="O209" s="88"/>
      <c r="P209" s="88"/>
      <c r="Q209" s="88"/>
      <c r="R209" s="176"/>
    </row>
    <row r="210" spans="1:18" s="3" customFormat="1" ht="13.5" customHeight="1">
      <c r="A210" s="328">
        <v>1</v>
      </c>
      <c r="B210" s="328" t="s">
        <v>2639</v>
      </c>
      <c r="C210" s="15" t="s">
        <v>2640</v>
      </c>
      <c r="D210" s="61" t="s">
        <v>2297</v>
      </c>
      <c r="E210" s="15" t="s">
        <v>2641</v>
      </c>
      <c r="F210" s="15" t="s">
        <v>2536</v>
      </c>
      <c r="G210" s="15" t="s">
        <v>721</v>
      </c>
      <c r="H210" s="29">
        <v>1173836.22</v>
      </c>
      <c r="I210" s="29">
        <v>545123.03</v>
      </c>
      <c r="J210" s="215">
        <v>4.42</v>
      </c>
      <c r="K210" s="328" t="s">
        <v>668</v>
      </c>
      <c r="L210" s="61" t="s">
        <v>668</v>
      </c>
      <c r="M210" s="61" t="s">
        <v>668</v>
      </c>
      <c r="N210" s="15"/>
      <c r="O210" s="65"/>
      <c r="P210" s="15"/>
      <c r="Q210" s="15"/>
      <c r="R210" s="61" t="s">
        <v>707</v>
      </c>
    </row>
    <row r="211" spans="1:18" s="3" customFormat="1" ht="13.5" customHeight="1">
      <c r="A211" s="328"/>
      <c r="B211" s="328"/>
      <c r="C211" s="15" t="s">
        <v>2642</v>
      </c>
      <c r="D211" s="61" t="s">
        <v>1440</v>
      </c>
      <c r="E211" s="15" t="s">
        <v>2641</v>
      </c>
      <c r="F211" s="15" t="s">
        <v>2536</v>
      </c>
      <c r="G211" s="15" t="s">
        <v>721</v>
      </c>
      <c r="H211" s="29">
        <v>1173844.12</v>
      </c>
      <c r="I211" s="29">
        <v>545122.78</v>
      </c>
      <c r="J211" s="215">
        <v>4.45</v>
      </c>
      <c r="K211" s="328"/>
      <c r="L211" s="61" t="s">
        <v>668</v>
      </c>
      <c r="M211" s="61" t="s">
        <v>668</v>
      </c>
      <c r="N211" s="15"/>
      <c r="O211" s="65"/>
      <c r="P211" s="15"/>
      <c r="Q211" s="15"/>
      <c r="R211" s="61" t="s">
        <v>707</v>
      </c>
    </row>
    <row r="212" spans="1:18" s="3" customFormat="1" ht="13.5" customHeight="1">
      <c r="A212" s="328"/>
      <c r="B212" s="328"/>
      <c r="C212" s="15" t="s">
        <v>2643</v>
      </c>
      <c r="D212" s="61" t="s">
        <v>2301</v>
      </c>
      <c r="E212" s="15" t="s">
        <v>2641</v>
      </c>
      <c r="F212" s="15" t="s">
        <v>2536</v>
      </c>
      <c r="G212" s="15" t="s">
        <v>721</v>
      </c>
      <c r="H212" s="29">
        <v>1173839.2</v>
      </c>
      <c r="I212" s="29">
        <v>545124.11</v>
      </c>
      <c r="J212" s="215">
        <v>3.93</v>
      </c>
      <c r="K212" s="328"/>
      <c r="L212" s="61" t="s">
        <v>668</v>
      </c>
      <c r="M212" s="61" t="s">
        <v>668</v>
      </c>
      <c r="N212" s="15"/>
      <c r="O212" s="65"/>
      <c r="P212" s="15"/>
      <c r="Q212" s="15"/>
      <c r="R212" s="61" t="s">
        <v>707</v>
      </c>
    </row>
    <row r="213" spans="1:18" s="3" customFormat="1" ht="13.5" customHeight="1">
      <c r="A213" s="328"/>
      <c r="B213" s="328"/>
      <c r="C213" s="15" t="s">
        <v>2644</v>
      </c>
      <c r="D213" s="61" t="s">
        <v>2314</v>
      </c>
      <c r="E213" s="15" t="s">
        <v>2641</v>
      </c>
      <c r="F213" s="15" t="s">
        <v>2536</v>
      </c>
      <c r="G213" s="15" t="s">
        <v>721</v>
      </c>
      <c r="H213" s="29">
        <v>1173839.23</v>
      </c>
      <c r="I213" s="29">
        <v>545122.07</v>
      </c>
      <c r="J213" s="215">
        <v>3.92</v>
      </c>
      <c r="K213" s="328"/>
      <c r="L213" s="61" t="s">
        <v>668</v>
      </c>
      <c r="M213" s="61" t="s">
        <v>668</v>
      </c>
      <c r="N213" s="15"/>
      <c r="O213" s="65"/>
      <c r="P213" s="15"/>
      <c r="Q213" s="15"/>
      <c r="R213" s="61" t="s">
        <v>707</v>
      </c>
    </row>
    <row r="214" spans="1:18" s="3" customFormat="1" ht="13.5" customHeight="1">
      <c r="A214" s="328"/>
      <c r="B214" s="328"/>
      <c r="C214" s="15" t="s">
        <v>2645</v>
      </c>
      <c r="D214" s="61" t="s">
        <v>2316</v>
      </c>
      <c r="E214" s="15" t="s">
        <v>2641</v>
      </c>
      <c r="F214" s="15" t="s">
        <v>2536</v>
      </c>
      <c r="G214" s="15" t="s">
        <v>721</v>
      </c>
      <c r="H214" s="29">
        <v>1173839.68</v>
      </c>
      <c r="I214" s="29">
        <v>545115.09</v>
      </c>
      <c r="J214" s="215">
        <v>4.01</v>
      </c>
      <c r="K214" s="328"/>
      <c r="L214" s="61" t="s">
        <v>668</v>
      </c>
      <c r="M214" s="61" t="s">
        <v>668</v>
      </c>
      <c r="N214" s="15"/>
      <c r="O214" s="65"/>
      <c r="P214" s="15"/>
      <c r="Q214" s="15"/>
      <c r="R214" s="61" t="s">
        <v>707</v>
      </c>
    </row>
    <row r="215" spans="1:18" s="3" customFormat="1" ht="15.75" customHeight="1">
      <c r="A215" s="326">
        <v>2</v>
      </c>
      <c r="B215" s="326" t="s">
        <v>440</v>
      </c>
      <c r="C215" s="15" t="s">
        <v>2646</v>
      </c>
      <c r="D215" s="61" t="s">
        <v>1440</v>
      </c>
      <c r="E215" s="15" t="s">
        <v>2647</v>
      </c>
      <c r="F215" s="15" t="s">
        <v>2648</v>
      </c>
      <c r="G215" s="15" t="s">
        <v>721</v>
      </c>
      <c r="H215" s="29">
        <v>1136689.41</v>
      </c>
      <c r="I215" s="29">
        <v>570664.51</v>
      </c>
      <c r="J215" s="215">
        <v>2.54</v>
      </c>
      <c r="K215" s="326" t="s">
        <v>668</v>
      </c>
      <c r="L215" s="61" t="s">
        <v>668</v>
      </c>
      <c r="M215" s="61" t="s">
        <v>668</v>
      </c>
      <c r="N215" s="15"/>
      <c r="O215" s="15"/>
      <c r="P215" s="15"/>
      <c r="Q215" s="15"/>
      <c r="R215" s="61" t="s">
        <v>707</v>
      </c>
    </row>
    <row r="216" spans="1:18" s="3" customFormat="1" ht="15.75" customHeight="1">
      <c r="A216" s="350"/>
      <c r="B216" s="350"/>
      <c r="C216" s="15" t="s">
        <v>2649</v>
      </c>
      <c r="D216" s="61" t="s">
        <v>2323</v>
      </c>
      <c r="E216" s="15" t="s">
        <v>2647</v>
      </c>
      <c r="F216" s="15" t="s">
        <v>2648</v>
      </c>
      <c r="G216" s="15" t="s">
        <v>721</v>
      </c>
      <c r="H216" s="29">
        <v>1136688.49</v>
      </c>
      <c r="I216" s="29">
        <v>570666.15</v>
      </c>
      <c r="J216" s="215">
        <v>2.53</v>
      </c>
      <c r="K216" s="350"/>
      <c r="L216" s="61" t="s">
        <v>668</v>
      </c>
      <c r="M216" s="61" t="s">
        <v>668</v>
      </c>
      <c r="N216" s="15"/>
      <c r="O216" s="15"/>
      <c r="P216" s="15"/>
      <c r="Q216" s="15"/>
      <c r="R216" s="61" t="s">
        <v>707</v>
      </c>
    </row>
    <row r="217" spans="1:18" s="3" customFormat="1" ht="15.75" customHeight="1">
      <c r="A217" s="350"/>
      <c r="B217" s="350"/>
      <c r="C217" s="15" t="s">
        <v>2652</v>
      </c>
      <c r="D217" s="61" t="s">
        <v>2331</v>
      </c>
      <c r="E217" s="15" t="s">
        <v>2647</v>
      </c>
      <c r="F217" s="15" t="s">
        <v>2648</v>
      </c>
      <c r="G217" s="15" t="s">
        <v>721</v>
      </c>
      <c r="H217" s="29">
        <v>1136686.54</v>
      </c>
      <c r="I217" s="29">
        <v>570669.77</v>
      </c>
      <c r="J217" s="215">
        <v>2.47</v>
      </c>
      <c r="K217" s="350"/>
      <c r="L217" s="61" t="s">
        <v>668</v>
      </c>
      <c r="M217" s="61" t="s">
        <v>668</v>
      </c>
      <c r="N217" s="15"/>
      <c r="O217" s="15"/>
      <c r="P217" s="15"/>
      <c r="Q217" s="15"/>
      <c r="R217" s="61" t="s">
        <v>707</v>
      </c>
    </row>
    <row r="218" spans="1:18" s="3" customFormat="1" ht="15.75" customHeight="1">
      <c r="A218" s="327"/>
      <c r="B218" s="327"/>
      <c r="C218" s="15" t="s">
        <v>2653</v>
      </c>
      <c r="D218" s="61" t="s">
        <v>2316</v>
      </c>
      <c r="E218" s="15" t="s">
        <v>2647</v>
      </c>
      <c r="F218" s="15" t="s">
        <v>2648</v>
      </c>
      <c r="G218" s="15" t="s">
        <v>721</v>
      </c>
      <c r="H218" s="29">
        <v>1136690.37</v>
      </c>
      <c r="I218" s="29">
        <v>570662.69</v>
      </c>
      <c r="J218" s="215">
        <v>2.55</v>
      </c>
      <c r="K218" s="327"/>
      <c r="L218" s="61" t="s">
        <v>668</v>
      </c>
      <c r="M218" s="61" t="s">
        <v>668</v>
      </c>
      <c r="N218" s="15"/>
      <c r="O218" s="15"/>
      <c r="P218" s="15"/>
      <c r="Q218" s="15"/>
      <c r="R218" s="61" t="s">
        <v>707</v>
      </c>
    </row>
    <row r="219" spans="1:18" s="3" customFormat="1" ht="15.75" customHeight="1">
      <c r="A219" s="326">
        <v>3</v>
      </c>
      <c r="B219" s="326" t="s">
        <v>441</v>
      </c>
      <c r="C219" s="15" t="s">
        <v>2650</v>
      </c>
      <c r="D219" s="61" t="s">
        <v>2323</v>
      </c>
      <c r="E219" s="15" t="s">
        <v>2647</v>
      </c>
      <c r="F219" s="15" t="s">
        <v>2648</v>
      </c>
      <c r="G219" s="15" t="s">
        <v>721</v>
      </c>
      <c r="H219" s="29">
        <v>1136146.64</v>
      </c>
      <c r="I219" s="29">
        <v>573464.63</v>
      </c>
      <c r="J219" s="215"/>
      <c r="K219" s="326" t="s">
        <v>668</v>
      </c>
      <c r="L219" s="66"/>
      <c r="M219" s="66"/>
      <c r="N219" s="15"/>
      <c r="O219" s="15" t="s">
        <v>668</v>
      </c>
      <c r="P219" s="70"/>
      <c r="Q219" s="15"/>
      <c r="R219" s="66" t="s">
        <v>1067</v>
      </c>
    </row>
    <row r="220" spans="1:18" s="3" customFormat="1" ht="15.75" customHeight="1">
      <c r="A220" s="327"/>
      <c r="B220" s="327"/>
      <c r="C220" s="15" t="s">
        <v>2651</v>
      </c>
      <c r="D220" s="61" t="s">
        <v>2323</v>
      </c>
      <c r="E220" s="15" t="s">
        <v>2647</v>
      </c>
      <c r="F220" s="15" t="s">
        <v>2648</v>
      </c>
      <c r="G220" s="15" t="s">
        <v>721</v>
      </c>
      <c r="H220" s="29">
        <v>1136146.64</v>
      </c>
      <c r="I220" s="29">
        <v>573464.63</v>
      </c>
      <c r="J220" s="215"/>
      <c r="K220" s="327"/>
      <c r="L220" s="66"/>
      <c r="M220" s="66"/>
      <c r="N220" s="15"/>
      <c r="O220" s="15" t="s">
        <v>668</v>
      </c>
      <c r="P220" s="70"/>
      <c r="Q220" s="15"/>
      <c r="R220" s="66" t="s">
        <v>1067</v>
      </c>
    </row>
    <row r="221" spans="1:18" s="3" customFormat="1" ht="15.75" customHeight="1">
      <c r="A221" s="326">
        <v>4</v>
      </c>
      <c r="B221" s="328" t="s">
        <v>2654</v>
      </c>
      <c r="C221" s="64" t="s">
        <v>2655</v>
      </c>
      <c r="D221" s="66" t="s">
        <v>1440</v>
      </c>
      <c r="E221" s="64" t="s">
        <v>2656</v>
      </c>
      <c r="F221" s="64" t="s">
        <v>2657</v>
      </c>
      <c r="G221" s="64" t="s">
        <v>721</v>
      </c>
      <c r="H221" s="29">
        <v>1156303.88</v>
      </c>
      <c r="I221" s="29">
        <v>580625.33</v>
      </c>
      <c r="J221" s="215"/>
      <c r="K221" s="328" t="s">
        <v>668</v>
      </c>
      <c r="L221" s="66"/>
      <c r="M221" s="66"/>
      <c r="N221" s="15"/>
      <c r="O221" s="15" t="s">
        <v>668</v>
      </c>
      <c r="P221" s="70"/>
      <c r="Q221" s="15"/>
      <c r="R221" s="66" t="s">
        <v>1067</v>
      </c>
    </row>
    <row r="222" spans="1:18" s="3" customFormat="1" ht="15.75" customHeight="1">
      <c r="A222" s="350"/>
      <c r="B222" s="328"/>
      <c r="C222" s="15" t="s">
        <v>2658</v>
      </c>
      <c r="D222" s="61" t="s">
        <v>2301</v>
      </c>
      <c r="E222" s="15" t="s">
        <v>2656</v>
      </c>
      <c r="F222" s="15" t="s">
        <v>2657</v>
      </c>
      <c r="G222" s="15" t="s">
        <v>721</v>
      </c>
      <c r="H222" s="29">
        <v>1156303.88</v>
      </c>
      <c r="I222" s="29">
        <v>580625.33</v>
      </c>
      <c r="J222" s="215">
        <v>3.08</v>
      </c>
      <c r="K222" s="328"/>
      <c r="L222" s="61"/>
      <c r="M222" s="61" t="s">
        <v>668</v>
      </c>
      <c r="N222" s="15"/>
      <c r="O222" s="15"/>
      <c r="P222" s="70"/>
      <c r="Q222" s="15"/>
      <c r="R222" s="61" t="s">
        <v>707</v>
      </c>
    </row>
    <row r="223" spans="1:18" s="3" customFormat="1" ht="15.75" customHeight="1">
      <c r="A223" s="350"/>
      <c r="B223" s="328"/>
      <c r="C223" s="64" t="s">
        <v>2659</v>
      </c>
      <c r="D223" s="66" t="s">
        <v>2323</v>
      </c>
      <c r="E223" s="64" t="s">
        <v>2656</v>
      </c>
      <c r="F223" s="64" t="s">
        <v>2657</v>
      </c>
      <c r="G223" s="64" t="s">
        <v>721</v>
      </c>
      <c r="H223" s="29">
        <v>1156303.88</v>
      </c>
      <c r="I223" s="29">
        <v>580625.33</v>
      </c>
      <c r="J223" s="215"/>
      <c r="K223" s="328"/>
      <c r="L223" s="66"/>
      <c r="M223" s="66"/>
      <c r="N223" s="15"/>
      <c r="O223" s="15" t="s">
        <v>668</v>
      </c>
      <c r="P223" s="70"/>
      <c r="Q223" s="15"/>
      <c r="R223" s="66" t="s">
        <v>1067</v>
      </c>
    </row>
    <row r="224" spans="1:18" s="3" customFormat="1" ht="15.75" customHeight="1">
      <c r="A224" s="350"/>
      <c r="B224" s="328"/>
      <c r="C224" s="64" t="s">
        <v>2660</v>
      </c>
      <c r="D224" s="66" t="s">
        <v>2314</v>
      </c>
      <c r="E224" s="64" t="s">
        <v>2656</v>
      </c>
      <c r="F224" s="64" t="s">
        <v>2657</v>
      </c>
      <c r="G224" s="64" t="s">
        <v>721</v>
      </c>
      <c r="H224" s="29">
        <v>1156303.88</v>
      </c>
      <c r="I224" s="29">
        <v>580625.33</v>
      </c>
      <c r="J224" s="215"/>
      <c r="K224" s="328"/>
      <c r="L224" s="66"/>
      <c r="M224" s="66"/>
      <c r="N224" s="15"/>
      <c r="O224" s="15" t="s">
        <v>668</v>
      </c>
      <c r="P224" s="70"/>
      <c r="Q224" s="15"/>
      <c r="R224" s="66" t="s">
        <v>1067</v>
      </c>
    </row>
    <row r="225" spans="1:18" s="3" customFormat="1" ht="15.75" customHeight="1">
      <c r="A225" s="350"/>
      <c r="B225" s="328"/>
      <c r="C225" s="64" t="s">
        <v>2661</v>
      </c>
      <c r="D225" s="66" t="s">
        <v>2331</v>
      </c>
      <c r="E225" s="64" t="s">
        <v>2656</v>
      </c>
      <c r="F225" s="64" t="s">
        <v>2657</v>
      </c>
      <c r="G225" s="64" t="s">
        <v>721</v>
      </c>
      <c r="H225" s="29">
        <v>1156303.88</v>
      </c>
      <c r="I225" s="29">
        <v>580625.33</v>
      </c>
      <c r="J225" s="215"/>
      <c r="K225" s="328"/>
      <c r="L225" s="66"/>
      <c r="M225" s="66"/>
      <c r="N225" s="15"/>
      <c r="O225" s="15" t="s">
        <v>668</v>
      </c>
      <c r="P225" s="70"/>
      <c r="Q225" s="15"/>
      <c r="R225" s="66" t="s">
        <v>1067</v>
      </c>
    </row>
    <row r="226" spans="1:18" s="3" customFormat="1" ht="15.75" customHeight="1">
      <c r="A226" s="350"/>
      <c r="B226" s="328"/>
      <c r="C226" s="15" t="s">
        <v>2662</v>
      </c>
      <c r="D226" s="61" t="s">
        <v>2316</v>
      </c>
      <c r="E226" s="15" t="s">
        <v>2656</v>
      </c>
      <c r="F226" s="15" t="s">
        <v>2657</v>
      </c>
      <c r="G226" s="15" t="s">
        <v>721</v>
      </c>
      <c r="H226" s="29">
        <v>1156304.8</v>
      </c>
      <c r="I226" s="29">
        <v>580616.31</v>
      </c>
      <c r="J226" s="215">
        <v>3.09</v>
      </c>
      <c r="K226" s="328"/>
      <c r="L226" s="61"/>
      <c r="M226" s="61" t="s">
        <v>668</v>
      </c>
      <c r="N226" s="15"/>
      <c r="O226" s="15"/>
      <c r="P226" s="70"/>
      <c r="Q226" s="15"/>
      <c r="R226" s="61" t="s">
        <v>707</v>
      </c>
    </row>
    <row r="227" spans="1:18" s="3" customFormat="1" ht="15.75" customHeight="1">
      <c r="A227" s="327"/>
      <c r="B227" s="328"/>
      <c r="C227" s="15" t="s">
        <v>2663</v>
      </c>
      <c r="D227" s="61" t="s">
        <v>2318</v>
      </c>
      <c r="E227" s="15" t="s">
        <v>2656</v>
      </c>
      <c r="F227" s="15" t="s">
        <v>2657</v>
      </c>
      <c r="G227" s="15" t="s">
        <v>721</v>
      </c>
      <c r="H227" s="29">
        <v>1156304.27</v>
      </c>
      <c r="I227" s="29">
        <v>580620.83</v>
      </c>
      <c r="J227" s="215">
        <v>3.08</v>
      </c>
      <c r="K227" s="328"/>
      <c r="L227" s="61"/>
      <c r="M227" s="61" t="s">
        <v>668</v>
      </c>
      <c r="N227" s="15"/>
      <c r="O227" s="15"/>
      <c r="P227" s="70"/>
      <c r="Q227" s="15"/>
      <c r="R227" s="61" t="s">
        <v>707</v>
      </c>
    </row>
    <row r="228" spans="1:18" s="3" customFormat="1" ht="15.75" customHeight="1">
      <c r="A228" s="326">
        <v>5</v>
      </c>
      <c r="B228" s="349" t="s">
        <v>2664</v>
      </c>
      <c r="C228" s="64" t="s">
        <v>2665</v>
      </c>
      <c r="D228" s="66" t="s">
        <v>1440</v>
      </c>
      <c r="E228" s="64" t="s">
        <v>128</v>
      </c>
      <c r="F228" s="64" t="s">
        <v>722</v>
      </c>
      <c r="G228" s="64" t="s">
        <v>721</v>
      </c>
      <c r="H228" s="118">
        <v>1196107.5</v>
      </c>
      <c r="I228" s="118">
        <v>559323.25</v>
      </c>
      <c r="J228" s="218"/>
      <c r="K228" s="349" t="s">
        <v>668</v>
      </c>
      <c r="L228" s="61"/>
      <c r="M228" s="61"/>
      <c r="N228" s="15"/>
      <c r="O228" s="15" t="s">
        <v>668</v>
      </c>
      <c r="P228" s="70"/>
      <c r="Q228" s="15"/>
      <c r="R228" s="61" t="s">
        <v>1067</v>
      </c>
    </row>
    <row r="229" spans="1:18" s="3" customFormat="1" ht="15.75" customHeight="1">
      <c r="A229" s="350"/>
      <c r="B229" s="349"/>
      <c r="C229" s="64" t="s">
        <v>2666</v>
      </c>
      <c r="D229" s="66" t="s">
        <v>2301</v>
      </c>
      <c r="E229" s="64" t="s">
        <v>128</v>
      </c>
      <c r="F229" s="64" t="s">
        <v>722</v>
      </c>
      <c r="G229" s="64" t="s">
        <v>721</v>
      </c>
      <c r="H229" s="118">
        <v>1196107.5</v>
      </c>
      <c r="I229" s="118">
        <v>559323.25</v>
      </c>
      <c r="J229" s="218"/>
      <c r="K229" s="349"/>
      <c r="L229" s="66"/>
      <c r="M229" s="66"/>
      <c r="N229" s="15"/>
      <c r="O229" s="15" t="s">
        <v>668</v>
      </c>
      <c r="P229" s="70"/>
      <c r="Q229" s="15"/>
      <c r="R229" s="66" t="s">
        <v>1067</v>
      </c>
    </row>
    <row r="230" spans="1:18" s="3" customFormat="1" ht="15.75" customHeight="1">
      <c r="A230" s="350"/>
      <c r="B230" s="349"/>
      <c r="C230" s="64" t="s">
        <v>2667</v>
      </c>
      <c r="D230" s="66" t="s">
        <v>2323</v>
      </c>
      <c r="E230" s="64" t="s">
        <v>128</v>
      </c>
      <c r="F230" s="64" t="s">
        <v>722</v>
      </c>
      <c r="G230" s="64" t="s">
        <v>721</v>
      </c>
      <c r="H230" s="118">
        <v>1196107.5</v>
      </c>
      <c r="I230" s="118">
        <v>559323.25</v>
      </c>
      <c r="J230" s="218"/>
      <c r="K230" s="349"/>
      <c r="L230" s="66"/>
      <c r="M230" s="66"/>
      <c r="N230" s="15"/>
      <c r="O230" s="15" t="s">
        <v>668</v>
      </c>
      <c r="P230" s="70"/>
      <c r="Q230" s="15"/>
      <c r="R230" s="66" t="s">
        <v>1067</v>
      </c>
    </row>
    <row r="231" spans="1:18" s="3" customFormat="1" ht="15.75" customHeight="1">
      <c r="A231" s="350"/>
      <c r="B231" s="349"/>
      <c r="C231" s="64" t="s">
        <v>2668</v>
      </c>
      <c r="D231" s="66" t="s">
        <v>2314</v>
      </c>
      <c r="E231" s="64" t="s">
        <v>128</v>
      </c>
      <c r="F231" s="64" t="s">
        <v>722</v>
      </c>
      <c r="G231" s="64" t="s">
        <v>721</v>
      </c>
      <c r="H231" s="118">
        <v>1196107.5</v>
      </c>
      <c r="I231" s="118">
        <v>559323.25</v>
      </c>
      <c r="J231" s="218"/>
      <c r="K231" s="349"/>
      <c r="L231" s="66"/>
      <c r="M231" s="66"/>
      <c r="N231" s="15"/>
      <c r="O231" s="15" t="s">
        <v>668</v>
      </c>
      <c r="P231" s="70"/>
      <c r="Q231" s="15"/>
      <c r="R231" s="66" t="s">
        <v>1067</v>
      </c>
    </row>
    <row r="232" spans="1:18" s="3" customFormat="1" ht="15.75" customHeight="1">
      <c r="A232" s="327"/>
      <c r="B232" s="349"/>
      <c r="C232" s="64" t="s">
        <v>2669</v>
      </c>
      <c r="D232" s="66" t="s">
        <v>2331</v>
      </c>
      <c r="E232" s="64" t="s">
        <v>128</v>
      </c>
      <c r="F232" s="64" t="s">
        <v>722</v>
      </c>
      <c r="G232" s="64" t="s">
        <v>721</v>
      </c>
      <c r="H232" s="118">
        <v>1196107.5</v>
      </c>
      <c r="I232" s="118">
        <v>559323.25</v>
      </c>
      <c r="J232" s="218"/>
      <c r="K232" s="349"/>
      <c r="L232" s="66"/>
      <c r="M232" s="66"/>
      <c r="N232" s="15"/>
      <c r="O232" s="15" t="s">
        <v>668</v>
      </c>
      <c r="P232" s="70"/>
      <c r="Q232" s="15"/>
      <c r="R232" s="66" t="s">
        <v>1067</v>
      </c>
    </row>
    <row r="233" spans="1:18" s="3" customFormat="1" ht="15.75" customHeight="1">
      <c r="A233" s="326">
        <v>6</v>
      </c>
      <c r="B233" s="328" t="s">
        <v>2670</v>
      </c>
      <c r="C233" s="15" t="s">
        <v>2671</v>
      </c>
      <c r="D233" s="61" t="s">
        <v>2323</v>
      </c>
      <c r="E233" s="15" t="s">
        <v>2672</v>
      </c>
      <c r="F233" s="64" t="s">
        <v>2677</v>
      </c>
      <c r="G233" s="15" t="s">
        <v>721</v>
      </c>
      <c r="H233" s="118">
        <v>1177948.77</v>
      </c>
      <c r="I233" s="118">
        <v>581662.58</v>
      </c>
      <c r="J233" s="218"/>
      <c r="K233" s="328" t="s">
        <v>668</v>
      </c>
      <c r="L233" s="61"/>
      <c r="M233" s="61"/>
      <c r="N233" s="15"/>
      <c r="O233" s="15" t="s">
        <v>668</v>
      </c>
      <c r="P233" s="70"/>
      <c r="Q233" s="15"/>
      <c r="R233" s="61" t="s">
        <v>1067</v>
      </c>
    </row>
    <row r="234" spans="1:18" s="3" customFormat="1" ht="15.75" customHeight="1">
      <c r="A234" s="350"/>
      <c r="B234" s="328"/>
      <c r="C234" s="15" t="s">
        <v>2673</v>
      </c>
      <c r="D234" s="61" t="s">
        <v>2314</v>
      </c>
      <c r="E234" s="15" t="s">
        <v>2672</v>
      </c>
      <c r="F234" s="64" t="s">
        <v>2677</v>
      </c>
      <c r="G234" s="15" t="s">
        <v>721</v>
      </c>
      <c r="H234" s="118">
        <v>1177948.77</v>
      </c>
      <c r="I234" s="118">
        <v>581662.58</v>
      </c>
      <c r="J234" s="218"/>
      <c r="K234" s="328"/>
      <c r="L234" s="61"/>
      <c r="M234" s="61"/>
      <c r="N234" s="15"/>
      <c r="O234" s="15" t="s">
        <v>668</v>
      </c>
      <c r="P234" s="70"/>
      <c r="Q234" s="15"/>
      <c r="R234" s="61" t="s">
        <v>1067</v>
      </c>
    </row>
    <row r="235" spans="1:18" s="3" customFormat="1" ht="15.75" customHeight="1">
      <c r="A235" s="350"/>
      <c r="B235" s="328"/>
      <c r="C235" s="15" t="s">
        <v>2674</v>
      </c>
      <c r="D235" s="61" t="s">
        <v>2331</v>
      </c>
      <c r="E235" s="15" t="s">
        <v>2672</v>
      </c>
      <c r="F235" s="64" t="s">
        <v>2677</v>
      </c>
      <c r="G235" s="15" t="s">
        <v>721</v>
      </c>
      <c r="H235" s="118">
        <v>1177948.77</v>
      </c>
      <c r="I235" s="118">
        <v>581662.58</v>
      </c>
      <c r="J235" s="218"/>
      <c r="K235" s="328"/>
      <c r="L235" s="61"/>
      <c r="M235" s="61"/>
      <c r="N235" s="15"/>
      <c r="O235" s="15" t="s">
        <v>668</v>
      </c>
      <c r="P235" s="70"/>
      <c r="Q235" s="15"/>
      <c r="R235" s="61" t="s">
        <v>1067</v>
      </c>
    </row>
    <row r="236" spans="1:18" s="3" customFormat="1" ht="15.75" customHeight="1">
      <c r="A236" s="350"/>
      <c r="B236" s="328"/>
      <c r="C236" s="15" t="s">
        <v>2675</v>
      </c>
      <c r="D236" s="61" t="s">
        <v>2316</v>
      </c>
      <c r="E236" s="15" t="s">
        <v>2672</v>
      </c>
      <c r="F236" s="64" t="s">
        <v>2677</v>
      </c>
      <c r="G236" s="15" t="s">
        <v>721</v>
      </c>
      <c r="H236" s="118">
        <v>1177948.77</v>
      </c>
      <c r="I236" s="118">
        <v>581662.58</v>
      </c>
      <c r="J236" s="218"/>
      <c r="K236" s="328"/>
      <c r="L236" s="61"/>
      <c r="M236" s="61"/>
      <c r="N236" s="15"/>
      <c r="O236" s="15" t="s">
        <v>668</v>
      </c>
      <c r="P236" s="70"/>
      <c r="Q236" s="15"/>
      <c r="R236" s="61" t="s">
        <v>1067</v>
      </c>
    </row>
    <row r="237" spans="1:18" s="3" customFormat="1" ht="15.75" customHeight="1">
      <c r="A237" s="327"/>
      <c r="B237" s="328"/>
      <c r="C237" s="64" t="s">
        <v>2676</v>
      </c>
      <c r="D237" s="66" t="s">
        <v>2318</v>
      </c>
      <c r="E237" s="64" t="s">
        <v>2672</v>
      </c>
      <c r="F237" s="64" t="s">
        <v>2677</v>
      </c>
      <c r="G237" s="64" t="s">
        <v>721</v>
      </c>
      <c r="H237" s="118">
        <v>1177948.77</v>
      </c>
      <c r="I237" s="118">
        <v>581662.58</v>
      </c>
      <c r="J237" s="218"/>
      <c r="K237" s="328"/>
      <c r="L237" s="66"/>
      <c r="M237" s="66"/>
      <c r="N237" s="15"/>
      <c r="O237" s="15" t="s">
        <v>668</v>
      </c>
      <c r="P237" s="70"/>
      <c r="Q237" s="15"/>
      <c r="R237" s="66" t="s">
        <v>1067</v>
      </c>
    </row>
    <row r="238" spans="1:18" s="69" customFormat="1" ht="15.75" customHeight="1">
      <c r="A238" s="67" t="s">
        <v>923</v>
      </c>
      <c r="B238" s="68">
        <f>COUNTA(B210:B237)</f>
        <v>6</v>
      </c>
      <c r="C238" s="68">
        <f>COUNTA(C210:C237)</f>
        <v>28</v>
      </c>
      <c r="D238" s="67"/>
      <c r="E238" s="19"/>
      <c r="F238" s="19"/>
      <c r="G238" s="19"/>
      <c r="H238" s="116"/>
      <c r="I238" s="116"/>
      <c r="J238" s="217"/>
      <c r="K238" s="68">
        <f>COUNTA(K210:K237)</f>
        <v>6</v>
      </c>
      <c r="L238" s="68">
        <f>COUNTA(L210:L237)</f>
        <v>9</v>
      </c>
      <c r="M238" s="68">
        <f>COUNTA(M210:M237)</f>
        <v>12</v>
      </c>
      <c r="N238" s="20">
        <f>COUNTA(M210:M237)-COUNTA(L210:L237)</f>
        <v>3</v>
      </c>
      <c r="O238" s="68">
        <f>COUNTA(O210:O237)</f>
        <v>16</v>
      </c>
      <c r="P238" s="68">
        <f>COUNTA(P210:P237)</f>
        <v>0</v>
      </c>
      <c r="Q238" s="68">
        <f>COUNTA(Q210:Q237)</f>
        <v>0</v>
      </c>
      <c r="R238" s="67"/>
    </row>
    <row r="239" spans="1:18" s="62" customFormat="1" ht="15.75" customHeight="1">
      <c r="A239" s="360" t="s">
        <v>2678</v>
      </c>
      <c r="B239" s="361"/>
      <c r="C239" s="361"/>
      <c r="D239" s="361"/>
      <c r="E239" s="212"/>
      <c r="F239" s="130"/>
      <c r="G239" s="130"/>
      <c r="H239" s="115"/>
      <c r="I239" s="115"/>
      <c r="J239" s="115"/>
      <c r="K239" s="177"/>
      <c r="L239" s="89"/>
      <c r="M239" s="89"/>
      <c r="N239" s="88"/>
      <c r="O239" s="88"/>
      <c r="P239" s="88"/>
      <c r="Q239" s="88"/>
      <c r="R239" s="176"/>
    </row>
    <row r="240" spans="1:18" s="3" customFormat="1" ht="16.5" customHeight="1">
      <c r="A240" s="328">
        <v>1</v>
      </c>
      <c r="B240" s="328" t="s">
        <v>2679</v>
      </c>
      <c r="C240" s="15" t="s">
        <v>2680</v>
      </c>
      <c r="D240" s="61" t="s">
        <v>1440</v>
      </c>
      <c r="E240" s="15" t="s">
        <v>649</v>
      </c>
      <c r="F240" s="15" t="s">
        <v>2681</v>
      </c>
      <c r="G240" s="15" t="s">
        <v>2682</v>
      </c>
      <c r="H240" s="29">
        <v>1110925.46</v>
      </c>
      <c r="I240" s="29">
        <v>674872.66</v>
      </c>
      <c r="J240" s="215">
        <v>1.75</v>
      </c>
      <c r="K240" s="328" t="s">
        <v>668</v>
      </c>
      <c r="L240" s="61" t="s">
        <v>668</v>
      </c>
      <c r="M240" s="61" t="s">
        <v>668</v>
      </c>
      <c r="N240" s="15"/>
      <c r="O240" s="15"/>
      <c r="P240" s="15"/>
      <c r="Q240" s="15"/>
      <c r="R240" s="61" t="s">
        <v>707</v>
      </c>
    </row>
    <row r="241" spans="1:18" s="3" customFormat="1" ht="16.5" customHeight="1">
      <c r="A241" s="328"/>
      <c r="B241" s="328"/>
      <c r="C241" s="15" t="s">
        <v>2683</v>
      </c>
      <c r="D241" s="61" t="s">
        <v>2301</v>
      </c>
      <c r="E241" s="15" t="s">
        <v>649</v>
      </c>
      <c r="F241" s="15" t="s">
        <v>2681</v>
      </c>
      <c r="G241" s="15" t="s">
        <v>2682</v>
      </c>
      <c r="H241" s="29">
        <v>1110880.59</v>
      </c>
      <c r="I241" s="29">
        <v>674990.5</v>
      </c>
      <c r="J241" s="215">
        <v>0.9</v>
      </c>
      <c r="K241" s="328"/>
      <c r="L241" s="61" t="s">
        <v>668</v>
      </c>
      <c r="M241" s="61" t="s">
        <v>668</v>
      </c>
      <c r="N241" s="15"/>
      <c r="O241" s="15"/>
      <c r="P241" s="15"/>
      <c r="Q241" s="15"/>
      <c r="R241" s="61" t="s">
        <v>707</v>
      </c>
    </row>
    <row r="242" spans="1:18" s="3" customFormat="1" ht="16.5" customHeight="1">
      <c r="A242" s="328"/>
      <c r="B242" s="328"/>
      <c r="C242" s="64" t="s">
        <v>2684</v>
      </c>
      <c r="D242" s="66" t="s">
        <v>2323</v>
      </c>
      <c r="E242" s="64" t="s">
        <v>649</v>
      </c>
      <c r="F242" s="64" t="s">
        <v>2681</v>
      </c>
      <c r="G242" s="64" t="s">
        <v>2682</v>
      </c>
      <c r="H242" s="29">
        <v>1110880.59</v>
      </c>
      <c r="I242" s="29">
        <v>674990.5</v>
      </c>
      <c r="J242" s="215"/>
      <c r="K242" s="328"/>
      <c r="L242" s="66"/>
      <c r="M242" s="66"/>
      <c r="N242" s="15"/>
      <c r="O242" s="15" t="s">
        <v>668</v>
      </c>
      <c r="P242" s="15"/>
      <c r="Q242" s="15"/>
      <c r="R242" s="66" t="s">
        <v>1067</v>
      </c>
    </row>
    <row r="243" spans="1:18" s="3" customFormat="1" ht="16.5" customHeight="1">
      <c r="A243" s="328"/>
      <c r="B243" s="328"/>
      <c r="C243" s="15" t="s">
        <v>2685</v>
      </c>
      <c r="D243" s="61" t="s">
        <v>2314</v>
      </c>
      <c r="E243" s="15" t="s">
        <v>649</v>
      </c>
      <c r="F243" s="15" t="s">
        <v>2681</v>
      </c>
      <c r="G243" s="15" t="s">
        <v>2682</v>
      </c>
      <c r="H243" s="29">
        <v>1110919.83</v>
      </c>
      <c r="I243" s="29">
        <v>674880.95</v>
      </c>
      <c r="J243" s="215">
        <v>1.94</v>
      </c>
      <c r="K243" s="328"/>
      <c r="L243" s="61" t="s">
        <v>668</v>
      </c>
      <c r="M243" s="61" t="s">
        <v>668</v>
      </c>
      <c r="N243" s="15"/>
      <c r="O243" s="15"/>
      <c r="P243" s="15"/>
      <c r="Q243" s="15"/>
      <c r="R243" s="61" t="s">
        <v>707</v>
      </c>
    </row>
    <row r="244" spans="1:18" s="3" customFormat="1" ht="16.5" customHeight="1">
      <c r="A244" s="328"/>
      <c r="B244" s="328"/>
      <c r="C244" s="64" t="s">
        <v>2686</v>
      </c>
      <c r="D244" s="66" t="s">
        <v>2331</v>
      </c>
      <c r="E244" s="64" t="s">
        <v>649</v>
      </c>
      <c r="F244" s="64" t="s">
        <v>2681</v>
      </c>
      <c r="G244" s="64" t="s">
        <v>2682</v>
      </c>
      <c r="H244" s="29">
        <v>1110919.83</v>
      </c>
      <c r="I244" s="29">
        <v>674880.95</v>
      </c>
      <c r="J244" s="215"/>
      <c r="K244" s="328"/>
      <c r="L244" s="66"/>
      <c r="M244" s="66"/>
      <c r="N244" s="15"/>
      <c r="O244" s="15" t="s">
        <v>668</v>
      </c>
      <c r="P244" s="15"/>
      <c r="Q244" s="15"/>
      <c r="R244" s="66" t="s">
        <v>1067</v>
      </c>
    </row>
    <row r="245" spans="1:18" s="3" customFormat="1" ht="16.5" customHeight="1">
      <c r="A245" s="328"/>
      <c r="B245" s="328"/>
      <c r="C245" s="15" t="s">
        <v>2687</v>
      </c>
      <c r="D245" s="61" t="s">
        <v>2316</v>
      </c>
      <c r="E245" s="15" t="s">
        <v>649</v>
      </c>
      <c r="F245" s="15" t="s">
        <v>2681</v>
      </c>
      <c r="G245" s="15" t="s">
        <v>2682</v>
      </c>
      <c r="H245" s="29">
        <v>1110927.05</v>
      </c>
      <c r="I245" s="29">
        <v>674870.49</v>
      </c>
      <c r="J245" s="215">
        <v>1.69</v>
      </c>
      <c r="K245" s="328"/>
      <c r="L245" s="61" t="s">
        <v>668</v>
      </c>
      <c r="M245" s="61" t="s">
        <v>668</v>
      </c>
      <c r="N245" s="15"/>
      <c r="O245" s="15"/>
      <c r="P245" s="15"/>
      <c r="Q245" s="15"/>
      <c r="R245" s="61" t="s">
        <v>707</v>
      </c>
    </row>
    <row r="246" spans="1:18" s="3" customFormat="1" ht="16.5" customHeight="1">
      <c r="A246" s="328"/>
      <c r="B246" s="328"/>
      <c r="C246" s="64" t="s">
        <v>2688</v>
      </c>
      <c r="D246" s="66" t="s">
        <v>2318</v>
      </c>
      <c r="E246" s="64" t="s">
        <v>649</v>
      </c>
      <c r="F246" s="64" t="s">
        <v>2681</v>
      </c>
      <c r="G246" s="64" t="s">
        <v>2682</v>
      </c>
      <c r="H246" s="29">
        <v>1110927.05</v>
      </c>
      <c r="I246" s="29">
        <v>674870.49</v>
      </c>
      <c r="J246" s="215"/>
      <c r="K246" s="328"/>
      <c r="L246" s="66"/>
      <c r="M246" s="66"/>
      <c r="N246" s="15"/>
      <c r="O246" s="15" t="s">
        <v>668</v>
      </c>
      <c r="P246" s="15"/>
      <c r="Q246" s="15"/>
      <c r="R246" s="66" t="s">
        <v>1067</v>
      </c>
    </row>
    <row r="247" spans="1:18" s="3" customFormat="1" ht="15.75" customHeight="1">
      <c r="A247" s="328"/>
      <c r="B247" s="328"/>
      <c r="C247" s="15" t="s">
        <v>2689</v>
      </c>
      <c r="D247" s="61" t="s">
        <v>2690</v>
      </c>
      <c r="E247" s="15" t="s">
        <v>649</v>
      </c>
      <c r="F247" s="15" t="s">
        <v>2681</v>
      </c>
      <c r="G247" s="15" t="s">
        <v>2682</v>
      </c>
      <c r="H247" s="29">
        <v>1110918.62</v>
      </c>
      <c r="I247" s="29">
        <v>674883.87</v>
      </c>
      <c r="J247" s="215">
        <v>2</v>
      </c>
      <c r="K247" s="328"/>
      <c r="L247" s="61" t="s">
        <v>668</v>
      </c>
      <c r="M247" s="61" t="s">
        <v>668</v>
      </c>
      <c r="N247" s="15"/>
      <c r="O247" s="15"/>
      <c r="P247" s="15"/>
      <c r="Q247" s="15"/>
      <c r="R247" s="61" t="s">
        <v>707</v>
      </c>
    </row>
    <row r="248" spans="1:18" s="3" customFormat="1" ht="14.25" customHeight="1">
      <c r="A248" s="326">
        <v>2</v>
      </c>
      <c r="B248" s="349" t="s">
        <v>2691</v>
      </c>
      <c r="C248" s="64" t="s">
        <v>2692</v>
      </c>
      <c r="D248" s="66" t="s">
        <v>1440</v>
      </c>
      <c r="E248" s="64" t="s">
        <v>129</v>
      </c>
      <c r="F248" s="64" t="s">
        <v>706</v>
      </c>
      <c r="G248" s="64" t="s">
        <v>2682</v>
      </c>
      <c r="H248" s="118">
        <v>1139916.37</v>
      </c>
      <c r="I248" s="118">
        <v>644125.81</v>
      </c>
      <c r="J248" s="215"/>
      <c r="K248" s="349" t="s">
        <v>668</v>
      </c>
      <c r="L248" s="66"/>
      <c r="M248" s="66"/>
      <c r="N248" s="15"/>
      <c r="O248" s="15" t="s">
        <v>668</v>
      </c>
      <c r="P248" s="70"/>
      <c r="Q248" s="15"/>
      <c r="R248" s="66" t="s">
        <v>1067</v>
      </c>
    </row>
    <row r="249" spans="1:18" s="3" customFormat="1" ht="14.25" customHeight="1">
      <c r="A249" s="350"/>
      <c r="B249" s="349"/>
      <c r="C249" s="64" t="s">
        <v>2693</v>
      </c>
      <c r="D249" s="66" t="s">
        <v>2301</v>
      </c>
      <c r="E249" s="64" t="s">
        <v>129</v>
      </c>
      <c r="F249" s="64" t="s">
        <v>706</v>
      </c>
      <c r="G249" s="64" t="s">
        <v>2682</v>
      </c>
      <c r="H249" s="118">
        <v>1139916.37</v>
      </c>
      <c r="I249" s="118">
        <v>644125.81</v>
      </c>
      <c r="J249" s="215"/>
      <c r="K249" s="349"/>
      <c r="L249" s="66"/>
      <c r="M249" s="66"/>
      <c r="N249" s="15"/>
      <c r="O249" s="15" t="s">
        <v>668</v>
      </c>
      <c r="P249" s="70"/>
      <c r="Q249" s="15"/>
      <c r="R249" s="66" t="s">
        <v>1067</v>
      </c>
    </row>
    <row r="250" spans="1:18" s="3" customFormat="1" ht="14.25" customHeight="1">
      <c r="A250" s="350"/>
      <c r="B250" s="349"/>
      <c r="C250" s="64" t="s">
        <v>2694</v>
      </c>
      <c r="D250" s="66" t="s">
        <v>2323</v>
      </c>
      <c r="E250" s="64" t="s">
        <v>129</v>
      </c>
      <c r="F250" s="64" t="s">
        <v>706</v>
      </c>
      <c r="G250" s="64" t="s">
        <v>2682</v>
      </c>
      <c r="H250" s="118">
        <v>1139916.37</v>
      </c>
      <c r="I250" s="118">
        <v>644125.81</v>
      </c>
      <c r="J250" s="215"/>
      <c r="K250" s="349"/>
      <c r="L250" s="66"/>
      <c r="M250" s="66"/>
      <c r="N250" s="15"/>
      <c r="O250" s="15" t="s">
        <v>668</v>
      </c>
      <c r="P250" s="70"/>
      <c r="Q250" s="15"/>
      <c r="R250" s="66" t="s">
        <v>1067</v>
      </c>
    </row>
    <row r="251" spans="1:18" s="3" customFormat="1" ht="14.25" customHeight="1">
      <c r="A251" s="350"/>
      <c r="B251" s="349"/>
      <c r="C251" s="64" t="s">
        <v>2695</v>
      </c>
      <c r="D251" s="66" t="s">
        <v>2314</v>
      </c>
      <c r="E251" s="64" t="s">
        <v>129</v>
      </c>
      <c r="F251" s="64" t="s">
        <v>706</v>
      </c>
      <c r="G251" s="64" t="s">
        <v>2682</v>
      </c>
      <c r="H251" s="118">
        <v>1139916.37</v>
      </c>
      <c r="I251" s="118">
        <v>644125.81</v>
      </c>
      <c r="J251" s="215"/>
      <c r="K251" s="349"/>
      <c r="L251" s="66"/>
      <c r="M251" s="66"/>
      <c r="N251" s="15"/>
      <c r="O251" s="15" t="s">
        <v>668</v>
      </c>
      <c r="P251" s="70"/>
      <c r="Q251" s="15"/>
      <c r="R251" s="66" t="s">
        <v>1067</v>
      </c>
    </row>
    <row r="252" spans="1:18" s="3" customFormat="1" ht="14.25" customHeight="1">
      <c r="A252" s="350"/>
      <c r="B252" s="349"/>
      <c r="C252" s="15" t="s">
        <v>2696</v>
      </c>
      <c r="D252" s="61" t="s">
        <v>2331</v>
      </c>
      <c r="E252" s="64" t="s">
        <v>129</v>
      </c>
      <c r="F252" s="64" t="s">
        <v>706</v>
      </c>
      <c r="G252" s="15" t="s">
        <v>2682</v>
      </c>
      <c r="H252" s="118">
        <v>1139916.37</v>
      </c>
      <c r="I252" s="118">
        <v>644125.81</v>
      </c>
      <c r="J252" s="215"/>
      <c r="K252" s="349"/>
      <c r="L252" s="66"/>
      <c r="M252" s="66"/>
      <c r="N252" s="15"/>
      <c r="O252" s="15" t="s">
        <v>668</v>
      </c>
      <c r="P252" s="70"/>
      <c r="Q252" s="15"/>
      <c r="R252" s="66" t="s">
        <v>1067</v>
      </c>
    </row>
    <row r="253" spans="1:18" s="3" customFormat="1" ht="14.25" customHeight="1">
      <c r="A253" s="350"/>
      <c r="B253" s="349"/>
      <c r="C253" s="64" t="s">
        <v>2697</v>
      </c>
      <c r="D253" s="66" t="s">
        <v>2316</v>
      </c>
      <c r="E253" s="64" t="s">
        <v>129</v>
      </c>
      <c r="F253" s="64" t="s">
        <v>706</v>
      </c>
      <c r="G253" s="64" t="s">
        <v>2682</v>
      </c>
      <c r="H253" s="118">
        <v>1139916.37</v>
      </c>
      <c r="I253" s="118">
        <v>644125.81</v>
      </c>
      <c r="J253" s="215"/>
      <c r="K253" s="349"/>
      <c r="L253" s="66"/>
      <c r="M253" s="66"/>
      <c r="N253" s="15"/>
      <c r="O253" s="15" t="s">
        <v>668</v>
      </c>
      <c r="P253" s="70"/>
      <c r="Q253" s="15"/>
      <c r="R253" s="66" t="s">
        <v>1067</v>
      </c>
    </row>
    <row r="254" spans="1:18" s="3" customFormat="1" ht="14.25" customHeight="1">
      <c r="A254" s="327"/>
      <c r="B254" s="349"/>
      <c r="C254" s="64" t="s">
        <v>2698</v>
      </c>
      <c r="D254" s="66" t="s">
        <v>2318</v>
      </c>
      <c r="E254" s="64" t="s">
        <v>129</v>
      </c>
      <c r="F254" s="64" t="s">
        <v>706</v>
      </c>
      <c r="G254" s="64" t="s">
        <v>2682</v>
      </c>
      <c r="H254" s="118">
        <v>1139916.37</v>
      </c>
      <c r="I254" s="118">
        <v>644125.81</v>
      </c>
      <c r="J254" s="215"/>
      <c r="K254" s="349"/>
      <c r="L254" s="66"/>
      <c r="M254" s="66"/>
      <c r="N254" s="15"/>
      <c r="O254" s="15" t="s">
        <v>668</v>
      </c>
      <c r="P254" s="70"/>
      <c r="Q254" s="15"/>
      <c r="R254" s="66" t="s">
        <v>1067</v>
      </c>
    </row>
    <row r="255" spans="1:18" s="69" customFormat="1" ht="14.25" customHeight="1">
      <c r="A255" s="67" t="s">
        <v>923</v>
      </c>
      <c r="B255" s="68">
        <f>COUNTA(B240:B254)</f>
        <v>2</v>
      </c>
      <c r="C255" s="68">
        <f>COUNTA(C240:C254)</f>
        <v>15</v>
      </c>
      <c r="D255" s="67"/>
      <c r="E255" s="19"/>
      <c r="F255" s="19"/>
      <c r="G255" s="19"/>
      <c r="H255" s="116"/>
      <c r="I255" s="116"/>
      <c r="J255" s="217"/>
      <c r="K255" s="68">
        <f>COUNTA(K240:K254)</f>
        <v>2</v>
      </c>
      <c r="L255" s="68">
        <f>COUNTA(L240:L254)</f>
        <v>5</v>
      </c>
      <c r="M255" s="68">
        <f>COUNTA(M240:M254)</f>
        <v>5</v>
      </c>
      <c r="N255" s="20">
        <f>COUNTA(M240:M254)-COUNTA(L240:L254)</f>
        <v>0</v>
      </c>
      <c r="O255" s="68">
        <f>COUNTA(O240:O254)</f>
        <v>10</v>
      </c>
      <c r="P255" s="68">
        <f>COUNTA(P240:P254)</f>
        <v>0</v>
      </c>
      <c r="Q255" s="68">
        <f>COUNTA(Q240:Q254)</f>
        <v>0</v>
      </c>
      <c r="R255" s="67"/>
    </row>
    <row r="256" spans="1:18" s="62" customFormat="1" ht="14.25" customHeight="1">
      <c r="A256" s="360" t="s">
        <v>2699</v>
      </c>
      <c r="B256" s="361"/>
      <c r="C256" s="361"/>
      <c r="D256" s="361"/>
      <c r="E256" s="212"/>
      <c r="F256" s="130"/>
      <c r="G256" s="130"/>
      <c r="H256" s="115"/>
      <c r="I256" s="115"/>
      <c r="J256" s="115"/>
      <c r="K256" s="177"/>
      <c r="L256" s="89"/>
      <c r="M256" s="89"/>
      <c r="N256" s="88"/>
      <c r="O256" s="88"/>
      <c r="P256" s="88"/>
      <c r="Q256" s="88"/>
      <c r="R256" s="176"/>
    </row>
    <row r="257" spans="1:18" s="3" customFormat="1" ht="14.25" customHeight="1">
      <c r="A257" s="326">
        <v>1</v>
      </c>
      <c r="B257" s="326" t="s">
        <v>2700</v>
      </c>
      <c r="C257" s="15" t="s">
        <v>2701</v>
      </c>
      <c r="D257" s="61" t="s">
        <v>1440</v>
      </c>
      <c r="E257" s="15" t="s">
        <v>650</v>
      </c>
      <c r="F257" s="15" t="s">
        <v>2702</v>
      </c>
      <c r="G257" s="15" t="s">
        <v>723</v>
      </c>
      <c r="H257" s="29">
        <v>1112812.78</v>
      </c>
      <c r="I257" s="29">
        <v>588122.52</v>
      </c>
      <c r="J257" s="215">
        <v>2.56</v>
      </c>
      <c r="K257" s="326" t="s">
        <v>668</v>
      </c>
      <c r="L257" s="61" t="s">
        <v>668</v>
      </c>
      <c r="M257" s="61" t="s">
        <v>668</v>
      </c>
      <c r="N257" s="61"/>
      <c r="O257" s="15"/>
      <c r="P257" s="15"/>
      <c r="Q257" s="15"/>
      <c r="R257" s="61" t="s">
        <v>707</v>
      </c>
    </row>
    <row r="258" spans="1:18" s="3" customFormat="1" ht="14.25" customHeight="1">
      <c r="A258" s="350"/>
      <c r="B258" s="350"/>
      <c r="C258" s="15" t="s">
        <v>2703</v>
      </c>
      <c r="D258" s="61" t="s">
        <v>2301</v>
      </c>
      <c r="E258" s="15" t="s">
        <v>650</v>
      </c>
      <c r="F258" s="15" t="s">
        <v>2702</v>
      </c>
      <c r="G258" s="15" t="s">
        <v>723</v>
      </c>
      <c r="H258" s="29">
        <v>1112804.54</v>
      </c>
      <c r="I258" s="29">
        <v>588122.11</v>
      </c>
      <c r="J258" s="215">
        <v>2.37</v>
      </c>
      <c r="K258" s="350"/>
      <c r="L258" s="61" t="s">
        <v>668</v>
      </c>
      <c r="M258" s="61" t="s">
        <v>668</v>
      </c>
      <c r="N258" s="61"/>
      <c r="O258" s="15"/>
      <c r="P258" s="15"/>
      <c r="Q258" s="15"/>
      <c r="R258" s="61" t="s">
        <v>707</v>
      </c>
    </row>
    <row r="259" spans="1:18" s="3" customFormat="1" ht="14.25" customHeight="1">
      <c r="A259" s="350"/>
      <c r="B259" s="350"/>
      <c r="C259" s="15" t="s">
        <v>2704</v>
      </c>
      <c r="D259" s="61" t="s">
        <v>2323</v>
      </c>
      <c r="E259" s="15" t="s">
        <v>650</v>
      </c>
      <c r="F259" s="15" t="s">
        <v>2702</v>
      </c>
      <c r="G259" s="15" t="s">
        <v>723</v>
      </c>
      <c r="H259" s="203">
        <v>1112814.53</v>
      </c>
      <c r="I259" s="29">
        <v>588121.93</v>
      </c>
      <c r="J259" s="215">
        <v>2.32</v>
      </c>
      <c r="K259" s="350"/>
      <c r="L259" s="61" t="s">
        <v>668</v>
      </c>
      <c r="M259" s="61" t="s">
        <v>668</v>
      </c>
      <c r="N259" s="61"/>
      <c r="O259" s="15"/>
      <c r="P259" s="15"/>
      <c r="Q259" s="15"/>
      <c r="R259" s="61" t="s">
        <v>707</v>
      </c>
    </row>
    <row r="260" spans="1:18" s="3" customFormat="1" ht="12.75" customHeight="1">
      <c r="A260" s="327"/>
      <c r="B260" s="327"/>
      <c r="C260" s="64" t="s">
        <v>2705</v>
      </c>
      <c r="D260" s="66" t="s">
        <v>2314</v>
      </c>
      <c r="E260" s="15" t="s">
        <v>650</v>
      </c>
      <c r="F260" s="64" t="s">
        <v>2702</v>
      </c>
      <c r="G260" s="64" t="s">
        <v>723</v>
      </c>
      <c r="H260" s="203">
        <v>1112814.53</v>
      </c>
      <c r="I260" s="29">
        <v>588121.93</v>
      </c>
      <c r="J260" s="215"/>
      <c r="K260" s="327"/>
      <c r="L260" s="66"/>
      <c r="M260" s="66"/>
      <c r="N260" s="61"/>
      <c r="O260" s="15" t="s">
        <v>668</v>
      </c>
      <c r="P260" s="15"/>
      <c r="Q260" s="15"/>
      <c r="R260" s="66" t="s">
        <v>1067</v>
      </c>
    </row>
    <row r="261" spans="1:18" s="3" customFormat="1" ht="12.75" customHeight="1">
      <c r="A261" s="350">
        <v>1</v>
      </c>
      <c r="B261" s="350" t="s">
        <v>2700</v>
      </c>
      <c r="C261" s="200" t="s">
        <v>2706</v>
      </c>
      <c r="D261" s="198" t="s">
        <v>2331</v>
      </c>
      <c r="E261" s="27" t="s">
        <v>650</v>
      </c>
      <c r="F261" s="200" t="s">
        <v>2702</v>
      </c>
      <c r="G261" s="200" t="s">
        <v>723</v>
      </c>
      <c r="H261" s="204">
        <v>1112814.53</v>
      </c>
      <c r="I261" s="205">
        <v>588121.93</v>
      </c>
      <c r="J261" s="219"/>
      <c r="K261" s="350" t="s">
        <v>668</v>
      </c>
      <c r="L261" s="198"/>
      <c r="M261" s="198"/>
      <c r="N261" s="108"/>
      <c r="O261" s="27" t="s">
        <v>668</v>
      </c>
      <c r="P261" s="27"/>
      <c r="Q261" s="27"/>
      <c r="R261" s="198" t="s">
        <v>1067</v>
      </c>
    </row>
    <row r="262" spans="1:18" s="3" customFormat="1" ht="12.75" customHeight="1">
      <c r="A262" s="327"/>
      <c r="B262" s="327"/>
      <c r="C262" s="15" t="s">
        <v>2707</v>
      </c>
      <c r="D262" s="61" t="s">
        <v>2316</v>
      </c>
      <c r="E262" s="15" t="s">
        <v>650</v>
      </c>
      <c r="F262" s="15" t="s">
        <v>2702</v>
      </c>
      <c r="G262" s="15" t="s">
        <v>723</v>
      </c>
      <c r="H262" s="29">
        <v>1112810.69</v>
      </c>
      <c r="I262" s="29">
        <v>588123.18</v>
      </c>
      <c r="J262" s="215">
        <v>2.44</v>
      </c>
      <c r="K262" s="327"/>
      <c r="L262" s="61" t="s">
        <v>668</v>
      </c>
      <c r="M262" s="61" t="s">
        <v>668</v>
      </c>
      <c r="N262" s="61"/>
      <c r="O262" s="15"/>
      <c r="P262" s="15"/>
      <c r="Q262" s="15"/>
      <c r="R262" s="61" t="s">
        <v>707</v>
      </c>
    </row>
    <row r="263" spans="1:18" s="3" customFormat="1" ht="12.75" customHeight="1">
      <c r="A263" s="328">
        <v>2</v>
      </c>
      <c r="B263" s="328" t="s">
        <v>2708</v>
      </c>
      <c r="C263" s="15" t="s">
        <v>2709</v>
      </c>
      <c r="D263" s="61" t="s">
        <v>1440</v>
      </c>
      <c r="E263" s="15" t="s">
        <v>2710</v>
      </c>
      <c r="F263" s="15" t="s">
        <v>2711</v>
      </c>
      <c r="G263" s="15" t="s">
        <v>723</v>
      </c>
      <c r="H263" s="29">
        <v>1118044.95</v>
      </c>
      <c r="I263" s="29">
        <v>617312.25</v>
      </c>
      <c r="J263" s="215">
        <v>1.63</v>
      </c>
      <c r="K263" s="328" t="s">
        <v>668</v>
      </c>
      <c r="L263" s="61" t="s">
        <v>668</v>
      </c>
      <c r="M263" s="61" t="s">
        <v>668</v>
      </c>
      <c r="N263" s="61"/>
      <c r="O263" s="15"/>
      <c r="P263" s="15"/>
      <c r="Q263" s="15"/>
      <c r="R263" s="61" t="s">
        <v>707</v>
      </c>
    </row>
    <row r="264" spans="1:18" s="3" customFormat="1" ht="12.75" customHeight="1">
      <c r="A264" s="328"/>
      <c r="B264" s="328"/>
      <c r="C264" s="64" t="s">
        <v>2712</v>
      </c>
      <c r="D264" s="66" t="s">
        <v>2301</v>
      </c>
      <c r="E264" s="64" t="s">
        <v>2710</v>
      </c>
      <c r="F264" s="64" t="s">
        <v>2711</v>
      </c>
      <c r="G264" s="64" t="s">
        <v>723</v>
      </c>
      <c r="H264" s="29">
        <v>1118044.95</v>
      </c>
      <c r="I264" s="29">
        <v>617312.25</v>
      </c>
      <c r="J264" s="215"/>
      <c r="K264" s="328"/>
      <c r="L264" s="66"/>
      <c r="M264" s="66"/>
      <c r="N264" s="61"/>
      <c r="O264" s="15" t="s">
        <v>668</v>
      </c>
      <c r="P264" s="15"/>
      <c r="Q264" s="15"/>
      <c r="R264" s="66" t="s">
        <v>1067</v>
      </c>
    </row>
    <row r="265" spans="1:18" s="3" customFormat="1" ht="12.75" customHeight="1">
      <c r="A265" s="328"/>
      <c r="B265" s="328"/>
      <c r="C265" s="15" t="s">
        <v>2713</v>
      </c>
      <c r="D265" s="61" t="s">
        <v>2323</v>
      </c>
      <c r="E265" s="15" t="s">
        <v>2710</v>
      </c>
      <c r="F265" s="15" t="s">
        <v>2711</v>
      </c>
      <c r="G265" s="15" t="s">
        <v>723</v>
      </c>
      <c r="H265" s="29">
        <v>1118042.8</v>
      </c>
      <c r="I265" s="29">
        <v>617314.59</v>
      </c>
      <c r="J265" s="215">
        <v>1.66</v>
      </c>
      <c r="K265" s="328"/>
      <c r="L265" s="61" t="s">
        <v>668</v>
      </c>
      <c r="M265" s="61" t="s">
        <v>668</v>
      </c>
      <c r="N265" s="61"/>
      <c r="O265" s="15"/>
      <c r="P265" s="15"/>
      <c r="Q265" s="15"/>
      <c r="R265" s="61" t="s">
        <v>707</v>
      </c>
    </row>
    <row r="266" spans="1:18" s="3" customFormat="1" ht="12.75" customHeight="1">
      <c r="A266" s="328"/>
      <c r="B266" s="328"/>
      <c r="C266" s="15" t="s">
        <v>2714</v>
      </c>
      <c r="D266" s="61" t="s">
        <v>2314</v>
      </c>
      <c r="E266" s="15" t="s">
        <v>2710</v>
      </c>
      <c r="F266" s="15" t="s">
        <v>2711</v>
      </c>
      <c r="G266" s="15" t="s">
        <v>723</v>
      </c>
      <c r="H266" s="29">
        <v>1118037.19</v>
      </c>
      <c r="I266" s="29">
        <v>617307.89</v>
      </c>
      <c r="J266" s="215">
        <v>1.64</v>
      </c>
      <c r="K266" s="328"/>
      <c r="L266" s="61" t="s">
        <v>668</v>
      </c>
      <c r="M266" s="61" t="s">
        <v>668</v>
      </c>
      <c r="N266" s="61"/>
      <c r="O266" s="15"/>
      <c r="P266" s="15"/>
      <c r="Q266" s="15"/>
      <c r="R266" s="61" t="s">
        <v>707</v>
      </c>
    </row>
    <row r="267" spans="1:18" s="3" customFormat="1" ht="12.75" customHeight="1">
      <c r="A267" s="328"/>
      <c r="B267" s="328"/>
      <c r="C267" s="15" t="s">
        <v>2715</v>
      </c>
      <c r="D267" s="61" t="s">
        <v>2331</v>
      </c>
      <c r="E267" s="15" t="s">
        <v>2710</v>
      </c>
      <c r="F267" s="15" t="s">
        <v>2711</v>
      </c>
      <c r="G267" s="15" t="s">
        <v>723</v>
      </c>
      <c r="H267" s="29">
        <v>1118039.01</v>
      </c>
      <c r="I267" s="29">
        <v>617304.99</v>
      </c>
      <c r="J267" s="215">
        <v>1.72</v>
      </c>
      <c r="K267" s="328"/>
      <c r="L267" s="61" t="s">
        <v>668</v>
      </c>
      <c r="M267" s="61" t="s">
        <v>668</v>
      </c>
      <c r="N267" s="61"/>
      <c r="O267" s="15"/>
      <c r="P267" s="15"/>
      <c r="Q267" s="15"/>
      <c r="R267" s="61" t="s">
        <v>707</v>
      </c>
    </row>
    <row r="268" spans="1:18" s="3" customFormat="1" ht="12.75" customHeight="1">
      <c r="A268" s="328"/>
      <c r="B268" s="328"/>
      <c r="C268" s="15" t="s">
        <v>2716</v>
      </c>
      <c r="D268" s="61" t="s">
        <v>2316</v>
      </c>
      <c r="E268" s="15" t="s">
        <v>2710</v>
      </c>
      <c r="F268" s="15" t="s">
        <v>2711</v>
      </c>
      <c r="G268" s="15" t="s">
        <v>723</v>
      </c>
      <c r="H268" s="29">
        <v>1118042.15</v>
      </c>
      <c r="I268" s="29">
        <v>617309.34</v>
      </c>
      <c r="J268" s="215">
        <v>1.67</v>
      </c>
      <c r="K268" s="328"/>
      <c r="L268" s="61" t="s">
        <v>668</v>
      </c>
      <c r="M268" s="61" t="s">
        <v>668</v>
      </c>
      <c r="N268" s="61"/>
      <c r="O268" s="15"/>
      <c r="P268" s="15"/>
      <c r="Q268" s="15"/>
      <c r="R268" s="61" t="s">
        <v>707</v>
      </c>
    </row>
    <row r="269" spans="1:18" s="3" customFormat="1" ht="12.75" customHeight="1">
      <c r="A269" s="328"/>
      <c r="B269" s="328"/>
      <c r="C269" s="15" t="s">
        <v>2717</v>
      </c>
      <c r="D269" s="61" t="s">
        <v>2318</v>
      </c>
      <c r="E269" s="15" t="s">
        <v>2710</v>
      </c>
      <c r="F269" s="15" t="s">
        <v>2711</v>
      </c>
      <c r="G269" s="15" t="s">
        <v>723</v>
      </c>
      <c r="H269" s="29">
        <v>1118039.13</v>
      </c>
      <c r="I269" s="29">
        <v>617311.04</v>
      </c>
      <c r="J269" s="215">
        <v>1.81</v>
      </c>
      <c r="K269" s="328"/>
      <c r="L269" s="61" t="s">
        <v>668</v>
      </c>
      <c r="M269" s="61" t="s">
        <v>668</v>
      </c>
      <c r="N269" s="61"/>
      <c r="O269" s="15"/>
      <c r="P269" s="15"/>
      <c r="Q269" s="15"/>
      <c r="R269" s="61" t="s">
        <v>707</v>
      </c>
    </row>
    <row r="270" spans="1:18" s="3" customFormat="1" ht="12.75" customHeight="1">
      <c r="A270" s="326">
        <v>3</v>
      </c>
      <c r="B270" s="328" t="s">
        <v>2718</v>
      </c>
      <c r="C270" s="64" t="s">
        <v>2719</v>
      </c>
      <c r="D270" s="66" t="s">
        <v>2301</v>
      </c>
      <c r="E270" s="64" t="s">
        <v>2720</v>
      </c>
      <c r="F270" s="64" t="s">
        <v>2721</v>
      </c>
      <c r="G270" s="64" t="s">
        <v>723</v>
      </c>
      <c r="H270" s="118">
        <v>1128114.94</v>
      </c>
      <c r="I270" s="118">
        <v>599689.1</v>
      </c>
      <c r="J270" s="215"/>
      <c r="K270" s="328" t="s">
        <v>668</v>
      </c>
      <c r="L270" s="66"/>
      <c r="M270" s="66"/>
      <c r="N270" s="15"/>
      <c r="O270" s="15" t="s">
        <v>668</v>
      </c>
      <c r="P270" s="70"/>
      <c r="Q270" s="15"/>
      <c r="R270" s="66" t="s">
        <v>1067</v>
      </c>
    </row>
    <row r="271" spans="1:18" s="3" customFormat="1" ht="12.75" customHeight="1">
      <c r="A271" s="350"/>
      <c r="B271" s="328"/>
      <c r="C271" s="64" t="s">
        <v>2722</v>
      </c>
      <c r="D271" s="66" t="s">
        <v>2323</v>
      </c>
      <c r="E271" s="64" t="s">
        <v>2720</v>
      </c>
      <c r="F271" s="64" t="s">
        <v>2721</v>
      </c>
      <c r="G271" s="64" t="s">
        <v>723</v>
      </c>
      <c r="H271" s="118">
        <v>1128114.94</v>
      </c>
      <c r="I271" s="118">
        <v>599689.1</v>
      </c>
      <c r="J271" s="215"/>
      <c r="K271" s="328"/>
      <c r="L271" s="66"/>
      <c r="M271" s="66"/>
      <c r="N271" s="15"/>
      <c r="O271" s="15" t="s">
        <v>668</v>
      </c>
      <c r="P271" s="70"/>
      <c r="Q271" s="15"/>
      <c r="R271" s="66" t="s">
        <v>1067</v>
      </c>
    </row>
    <row r="272" spans="1:18" s="3" customFormat="1" ht="12.75" customHeight="1">
      <c r="A272" s="350"/>
      <c r="B272" s="328"/>
      <c r="C272" s="64" t="s">
        <v>2723</v>
      </c>
      <c r="D272" s="66" t="s">
        <v>2314</v>
      </c>
      <c r="E272" s="64" t="s">
        <v>2720</v>
      </c>
      <c r="F272" s="64" t="s">
        <v>2721</v>
      </c>
      <c r="G272" s="64" t="s">
        <v>723</v>
      </c>
      <c r="H272" s="118">
        <v>1128114.94</v>
      </c>
      <c r="I272" s="118">
        <v>599689.1</v>
      </c>
      <c r="J272" s="215"/>
      <c r="K272" s="328"/>
      <c r="L272" s="66"/>
      <c r="M272" s="66"/>
      <c r="N272" s="15"/>
      <c r="O272" s="15" t="s">
        <v>668</v>
      </c>
      <c r="P272" s="70"/>
      <c r="Q272" s="15"/>
      <c r="R272" s="66" t="s">
        <v>1067</v>
      </c>
    </row>
    <row r="273" spans="1:18" s="3" customFormat="1" ht="12.75" customHeight="1">
      <c r="A273" s="350"/>
      <c r="B273" s="328"/>
      <c r="C273" s="64" t="s">
        <v>2724</v>
      </c>
      <c r="D273" s="66" t="s">
        <v>2331</v>
      </c>
      <c r="E273" s="64" t="s">
        <v>2720</v>
      </c>
      <c r="F273" s="64" t="s">
        <v>2721</v>
      </c>
      <c r="G273" s="64" t="s">
        <v>723</v>
      </c>
      <c r="H273" s="118">
        <v>1128114.94</v>
      </c>
      <c r="I273" s="118">
        <v>599689.1</v>
      </c>
      <c r="J273" s="215"/>
      <c r="K273" s="328"/>
      <c r="L273" s="66"/>
      <c r="M273" s="66"/>
      <c r="N273" s="15"/>
      <c r="O273" s="15" t="s">
        <v>668</v>
      </c>
      <c r="P273" s="70"/>
      <c r="Q273" s="15"/>
      <c r="R273" s="66" t="s">
        <v>1067</v>
      </c>
    </row>
    <row r="274" spans="1:18" s="3" customFormat="1" ht="12.75" customHeight="1">
      <c r="A274" s="350"/>
      <c r="B274" s="328"/>
      <c r="C274" s="64" t="s">
        <v>2725</v>
      </c>
      <c r="D274" s="66" t="s">
        <v>2316</v>
      </c>
      <c r="E274" s="64" t="s">
        <v>2720</v>
      </c>
      <c r="F274" s="64" t="s">
        <v>2721</v>
      </c>
      <c r="G274" s="64" t="s">
        <v>723</v>
      </c>
      <c r="H274" s="118">
        <v>1128114.94</v>
      </c>
      <c r="I274" s="118">
        <v>599689.1</v>
      </c>
      <c r="J274" s="215"/>
      <c r="K274" s="328"/>
      <c r="L274" s="66"/>
      <c r="M274" s="66"/>
      <c r="N274" s="15"/>
      <c r="O274" s="15" t="s">
        <v>668</v>
      </c>
      <c r="P274" s="70"/>
      <c r="Q274" s="15"/>
      <c r="R274" s="66" t="s">
        <v>1067</v>
      </c>
    </row>
    <row r="275" spans="1:18" s="3" customFormat="1" ht="12.75" customHeight="1">
      <c r="A275" s="327"/>
      <c r="B275" s="328"/>
      <c r="C275" s="15" t="s">
        <v>2726</v>
      </c>
      <c r="D275" s="61" t="s">
        <v>2316</v>
      </c>
      <c r="E275" s="64" t="s">
        <v>2720</v>
      </c>
      <c r="F275" s="15" t="s">
        <v>2721</v>
      </c>
      <c r="G275" s="15" t="s">
        <v>723</v>
      </c>
      <c r="H275" s="118">
        <v>1128114.94</v>
      </c>
      <c r="I275" s="118">
        <v>599689.1</v>
      </c>
      <c r="J275" s="218"/>
      <c r="K275" s="328"/>
      <c r="L275" s="61"/>
      <c r="M275" s="61"/>
      <c r="N275" s="15"/>
      <c r="O275" s="15" t="s">
        <v>668</v>
      </c>
      <c r="P275" s="70"/>
      <c r="Q275" s="15"/>
      <c r="R275" s="61" t="s">
        <v>1067</v>
      </c>
    </row>
    <row r="276" spans="1:18" s="69" customFormat="1" ht="12.75" customHeight="1">
      <c r="A276" s="67" t="s">
        <v>923</v>
      </c>
      <c r="B276" s="68">
        <f>COUNTA(B257:B275)</f>
        <v>4</v>
      </c>
      <c r="C276" s="68">
        <f>COUNTA(C257:C275)</f>
        <v>19</v>
      </c>
      <c r="D276" s="67"/>
      <c r="E276" s="19"/>
      <c r="F276" s="19"/>
      <c r="G276" s="19"/>
      <c r="H276" s="116"/>
      <c r="I276" s="116"/>
      <c r="J276" s="217"/>
      <c r="K276" s="68">
        <f>COUNTA(K257:K275)</f>
        <v>4</v>
      </c>
      <c r="L276" s="68">
        <f>COUNTA(L257:L275)</f>
        <v>10</v>
      </c>
      <c r="M276" s="68">
        <f>COUNTA(M257:M275)</f>
        <v>10</v>
      </c>
      <c r="N276" s="20">
        <f>COUNTA(M257:M275)-COUNTA(L257:L275)</f>
        <v>0</v>
      </c>
      <c r="O276" s="68">
        <f>COUNTA(O257:O275)</f>
        <v>9</v>
      </c>
      <c r="P276" s="68">
        <f>COUNTA(P257:P275)</f>
        <v>0</v>
      </c>
      <c r="Q276" s="68">
        <f>COUNTA(Q257:Q275)</f>
        <v>0</v>
      </c>
      <c r="R276" s="67"/>
    </row>
    <row r="277" spans="1:18" s="62" customFormat="1" ht="12.75" customHeight="1">
      <c r="A277" s="360" t="s">
        <v>2727</v>
      </c>
      <c r="B277" s="361"/>
      <c r="C277" s="361"/>
      <c r="D277" s="361"/>
      <c r="E277" s="212"/>
      <c r="F277" s="130"/>
      <c r="G277" s="130"/>
      <c r="H277" s="115"/>
      <c r="I277" s="115"/>
      <c r="J277" s="115"/>
      <c r="K277" s="177"/>
      <c r="L277" s="89"/>
      <c r="M277" s="89"/>
      <c r="N277" s="88"/>
      <c r="O277" s="88"/>
      <c r="P277" s="88"/>
      <c r="Q277" s="88"/>
      <c r="R277" s="176"/>
    </row>
    <row r="278" spans="1:18" s="3" customFormat="1" ht="12.75" customHeight="1">
      <c r="A278" s="63">
        <v>1</v>
      </c>
      <c r="B278" s="63" t="s">
        <v>442</v>
      </c>
      <c r="C278" s="15" t="s">
        <v>2728</v>
      </c>
      <c r="D278" s="61" t="s">
        <v>1440</v>
      </c>
      <c r="E278" s="15" t="s">
        <v>2729</v>
      </c>
      <c r="F278" s="15" t="s">
        <v>2730</v>
      </c>
      <c r="G278" s="15" t="s">
        <v>724</v>
      </c>
      <c r="H278" s="29">
        <v>1068957.92</v>
      </c>
      <c r="I278" s="29">
        <v>665594.98</v>
      </c>
      <c r="J278" s="215">
        <v>3.76</v>
      </c>
      <c r="K278" s="63" t="s">
        <v>668</v>
      </c>
      <c r="L278" s="61" t="s">
        <v>668</v>
      </c>
      <c r="M278" s="61" t="s">
        <v>668</v>
      </c>
      <c r="N278" s="15"/>
      <c r="O278" s="15"/>
      <c r="P278" s="15"/>
      <c r="Q278" s="15"/>
      <c r="R278" s="61" t="s">
        <v>707</v>
      </c>
    </row>
    <row r="279" spans="1:18" s="3" customFormat="1" ht="12.75" customHeight="1">
      <c r="A279" s="108">
        <v>2</v>
      </c>
      <c r="B279" s="63" t="s">
        <v>443</v>
      </c>
      <c r="C279" s="15" t="s">
        <v>2731</v>
      </c>
      <c r="D279" s="61" t="s">
        <v>1440</v>
      </c>
      <c r="E279" s="15" t="s">
        <v>2729</v>
      </c>
      <c r="F279" s="15" t="s">
        <v>2730</v>
      </c>
      <c r="G279" s="15" t="s">
        <v>724</v>
      </c>
      <c r="H279" s="29">
        <v>1066366.89</v>
      </c>
      <c r="I279" s="29">
        <v>664505.45</v>
      </c>
      <c r="J279" s="215">
        <v>2.58</v>
      </c>
      <c r="K279" s="63" t="s">
        <v>668</v>
      </c>
      <c r="L279" s="61" t="s">
        <v>668</v>
      </c>
      <c r="M279" s="61" t="s">
        <v>668</v>
      </c>
      <c r="N279" s="15"/>
      <c r="O279" s="15"/>
      <c r="P279" s="15"/>
      <c r="Q279" s="15"/>
      <c r="R279" s="61" t="s">
        <v>707</v>
      </c>
    </row>
    <row r="280" spans="1:18" s="3" customFormat="1" ht="13.5" customHeight="1">
      <c r="A280" s="326">
        <v>2</v>
      </c>
      <c r="B280" s="326" t="s">
        <v>2732</v>
      </c>
      <c r="C280" s="15" t="s">
        <v>2733</v>
      </c>
      <c r="D280" s="61" t="s">
        <v>1440</v>
      </c>
      <c r="E280" s="64" t="s">
        <v>651</v>
      </c>
      <c r="F280" s="15" t="s">
        <v>2730</v>
      </c>
      <c r="G280" s="15" t="s">
        <v>724</v>
      </c>
      <c r="H280" s="29">
        <v>1065367.99</v>
      </c>
      <c r="I280" s="29">
        <v>663814.72</v>
      </c>
      <c r="J280" s="215">
        <v>2.54</v>
      </c>
      <c r="K280" s="326" t="s">
        <v>668</v>
      </c>
      <c r="L280" s="61" t="s">
        <v>668</v>
      </c>
      <c r="M280" s="61" t="s">
        <v>668</v>
      </c>
      <c r="N280" s="15"/>
      <c r="O280" s="15"/>
      <c r="P280" s="15"/>
      <c r="Q280" s="15"/>
      <c r="R280" s="61" t="s">
        <v>707</v>
      </c>
    </row>
    <row r="281" spans="1:18" s="3" customFormat="1" ht="13.5" customHeight="1">
      <c r="A281" s="350"/>
      <c r="B281" s="350"/>
      <c r="C281" s="64" t="s">
        <v>2734</v>
      </c>
      <c r="D281" s="66" t="s">
        <v>2301</v>
      </c>
      <c r="E281" s="64" t="s">
        <v>651</v>
      </c>
      <c r="F281" s="64" t="s">
        <v>2730</v>
      </c>
      <c r="G281" s="64" t="s">
        <v>724</v>
      </c>
      <c r="H281" s="29">
        <v>1065367.99</v>
      </c>
      <c r="I281" s="29">
        <v>663814.72</v>
      </c>
      <c r="J281" s="215"/>
      <c r="K281" s="350"/>
      <c r="L281" s="66"/>
      <c r="M281" s="66"/>
      <c r="N281" s="15"/>
      <c r="O281" s="15" t="s">
        <v>668</v>
      </c>
      <c r="P281" s="15"/>
      <c r="Q281" s="15"/>
      <c r="R281" s="66" t="s">
        <v>1067</v>
      </c>
    </row>
    <row r="282" spans="1:18" s="3" customFormat="1" ht="13.5" customHeight="1">
      <c r="A282" s="350"/>
      <c r="B282" s="350"/>
      <c r="C282" s="15" t="s">
        <v>2735</v>
      </c>
      <c r="D282" s="61" t="s">
        <v>2323</v>
      </c>
      <c r="E282" s="64" t="s">
        <v>651</v>
      </c>
      <c r="F282" s="15" t="s">
        <v>2730</v>
      </c>
      <c r="G282" s="15" t="s">
        <v>724</v>
      </c>
      <c r="H282" s="29">
        <v>1065369</v>
      </c>
      <c r="I282" s="29">
        <v>663817.21</v>
      </c>
      <c r="J282" s="215">
        <v>2.49</v>
      </c>
      <c r="K282" s="350"/>
      <c r="L282" s="61" t="s">
        <v>668</v>
      </c>
      <c r="M282" s="61" t="s">
        <v>668</v>
      </c>
      <c r="N282" s="15"/>
      <c r="O282" s="15"/>
      <c r="P282" s="15"/>
      <c r="Q282" s="15"/>
      <c r="R282" s="61" t="s">
        <v>707</v>
      </c>
    </row>
    <row r="283" spans="1:18" s="3" customFormat="1" ht="13.5" customHeight="1">
      <c r="A283" s="350"/>
      <c r="B283" s="350"/>
      <c r="C283" s="64" t="s">
        <v>2736</v>
      </c>
      <c r="D283" s="66" t="s">
        <v>2737</v>
      </c>
      <c r="E283" s="64" t="s">
        <v>651</v>
      </c>
      <c r="F283" s="64" t="s">
        <v>2730</v>
      </c>
      <c r="G283" s="64" t="s">
        <v>724</v>
      </c>
      <c r="H283" s="29">
        <v>1065369</v>
      </c>
      <c r="I283" s="29">
        <v>663817.21</v>
      </c>
      <c r="J283" s="215"/>
      <c r="K283" s="350"/>
      <c r="L283" s="66"/>
      <c r="M283" s="66"/>
      <c r="N283" s="15"/>
      <c r="O283" s="15" t="s">
        <v>668</v>
      </c>
      <c r="P283" s="15"/>
      <c r="Q283" s="15"/>
      <c r="R283" s="66" t="s">
        <v>1067</v>
      </c>
    </row>
    <row r="284" spans="1:18" s="3" customFormat="1" ht="13.5" customHeight="1">
      <c r="A284" s="350"/>
      <c r="B284" s="350"/>
      <c r="C284" s="15" t="s">
        <v>2738</v>
      </c>
      <c r="D284" s="61" t="s">
        <v>2331</v>
      </c>
      <c r="E284" s="64" t="s">
        <v>651</v>
      </c>
      <c r="F284" s="15" t="s">
        <v>2730</v>
      </c>
      <c r="G284" s="15" t="s">
        <v>724</v>
      </c>
      <c r="H284" s="29">
        <v>1065370.71</v>
      </c>
      <c r="I284" s="29">
        <v>663820.99</v>
      </c>
      <c r="J284" s="215">
        <v>2.52</v>
      </c>
      <c r="K284" s="327"/>
      <c r="L284" s="61" t="s">
        <v>668</v>
      </c>
      <c r="M284" s="61" t="s">
        <v>668</v>
      </c>
      <c r="N284" s="15"/>
      <c r="O284" s="15"/>
      <c r="P284" s="15"/>
      <c r="Q284" s="15"/>
      <c r="R284" s="61" t="s">
        <v>707</v>
      </c>
    </row>
    <row r="285" spans="1:18" s="3" customFormat="1" ht="13.5" customHeight="1">
      <c r="A285" s="350"/>
      <c r="B285" s="350"/>
      <c r="C285" s="15" t="s">
        <v>2739</v>
      </c>
      <c r="D285" s="61" t="s">
        <v>2316</v>
      </c>
      <c r="E285" s="64" t="s">
        <v>651</v>
      </c>
      <c r="F285" s="15" t="s">
        <v>2730</v>
      </c>
      <c r="G285" s="15" t="s">
        <v>724</v>
      </c>
      <c r="H285" s="29">
        <v>1065372.37</v>
      </c>
      <c r="I285" s="29">
        <v>663824.29</v>
      </c>
      <c r="J285" s="215">
        <v>2.49</v>
      </c>
      <c r="K285" s="326"/>
      <c r="L285" s="61" t="s">
        <v>668</v>
      </c>
      <c r="M285" s="61" t="s">
        <v>668</v>
      </c>
      <c r="N285" s="15"/>
      <c r="O285" s="15"/>
      <c r="P285" s="15"/>
      <c r="Q285" s="15"/>
      <c r="R285" s="61" t="s">
        <v>707</v>
      </c>
    </row>
    <row r="286" spans="1:18" s="3" customFormat="1" ht="13.5" customHeight="1">
      <c r="A286" s="327"/>
      <c r="B286" s="327"/>
      <c r="C286" s="64" t="s">
        <v>2740</v>
      </c>
      <c r="D286" s="66" t="s">
        <v>2318</v>
      </c>
      <c r="E286" s="64" t="s">
        <v>651</v>
      </c>
      <c r="F286" s="64" t="s">
        <v>2730</v>
      </c>
      <c r="G286" s="64" t="s">
        <v>724</v>
      </c>
      <c r="H286" s="29">
        <v>1065372.37</v>
      </c>
      <c r="I286" s="29">
        <v>663824.29</v>
      </c>
      <c r="J286" s="215"/>
      <c r="K286" s="327"/>
      <c r="L286" s="66"/>
      <c r="M286" s="66"/>
      <c r="N286" s="15"/>
      <c r="O286" s="15" t="s">
        <v>668</v>
      </c>
      <c r="P286" s="15"/>
      <c r="Q286" s="15"/>
      <c r="R286" s="66" t="s">
        <v>1067</v>
      </c>
    </row>
    <row r="287" spans="1:18" s="3" customFormat="1" ht="14.25">
      <c r="A287" s="328">
        <v>3</v>
      </c>
      <c r="B287" s="328" t="s">
        <v>2741</v>
      </c>
      <c r="C287" s="15" t="s">
        <v>2742</v>
      </c>
      <c r="D287" s="61" t="s">
        <v>2301</v>
      </c>
      <c r="E287" s="15" t="s">
        <v>2743</v>
      </c>
      <c r="F287" s="15" t="s">
        <v>2744</v>
      </c>
      <c r="G287" s="15" t="s">
        <v>724</v>
      </c>
      <c r="H287" s="29">
        <v>1076961.17</v>
      </c>
      <c r="I287" s="29">
        <v>638467.26</v>
      </c>
      <c r="J287" s="215">
        <v>1.83</v>
      </c>
      <c r="K287" s="328" t="s">
        <v>668</v>
      </c>
      <c r="L287" s="61" t="s">
        <v>668</v>
      </c>
      <c r="M287" s="61" t="s">
        <v>668</v>
      </c>
      <c r="N287" s="15"/>
      <c r="O287" s="15"/>
      <c r="P287" s="15"/>
      <c r="Q287" s="15"/>
      <c r="R287" s="61" t="s">
        <v>707</v>
      </c>
    </row>
    <row r="288" spans="1:18" s="3" customFormat="1" ht="14.25">
      <c r="A288" s="328"/>
      <c r="B288" s="328"/>
      <c r="C288" s="15" t="s">
        <v>2745</v>
      </c>
      <c r="D288" s="61" t="s">
        <v>2314</v>
      </c>
      <c r="E288" s="15" t="s">
        <v>2743</v>
      </c>
      <c r="F288" s="15" t="s">
        <v>2744</v>
      </c>
      <c r="G288" s="15" t="s">
        <v>724</v>
      </c>
      <c r="H288" s="29">
        <v>1076957.75</v>
      </c>
      <c r="I288" s="29">
        <v>638470.01</v>
      </c>
      <c r="J288" s="215">
        <v>1.84</v>
      </c>
      <c r="K288" s="328"/>
      <c r="L288" s="61" t="s">
        <v>668</v>
      </c>
      <c r="M288" s="61" t="s">
        <v>668</v>
      </c>
      <c r="N288" s="15"/>
      <c r="O288" s="15"/>
      <c r="P288" s="15"/>
      <c r="Q288" s="15"/>
      <c r="R288" s="61" t="s">
        <v>707</v>
      </c>
    </row>
    <row r="289" spans="1:18" s="3" customFormat="1" ht="15.75">
      <c r="A289" s="328"/>
      <c r="B289" s="328"/>
      <c r="C289" s="15" t="s">
        <v>2746</v>
      </c>
      <c r="D289" s="61" t="s">
        <v>2331</v>
      </c>
      <c r="E289" s="15" t="s">
        <v>2743</v>
      </c>
      <c r="F289" s="15" t="s">
        <v>2744</v>
      </c>
      <c r="G289" s="15" t="s">
        <v>724</v>
      </c>
      <c r="H289" s="29">
        <v>1076957.75</v>
      </c>
      <c r="I289" s="29">
        <v>638470.01</v>
      </c>
      <c r="J289" s="215">
        <v>1.84</v>
      </c>
      <c r="K289" s="328"/>
      <c r="L289" s="61" t="s">
        <v>668</v>
      </c>
      <c r="M289" s="61" t="s">
        <v>668</v>
      </c>
      <c r="N289" s="15"/>
      <c r="O289" s="15"/>
      <c r="P289" s="15"/>
      <c r="Q289" s="15"/>
      <c r="R289" s="61" t="s">
        <v>707</v>
      </c>
    </row>
    <row r="290" spans="1:18" s="3" customFormat="1" ht="15.75">
      <c r="A290" s="328"/>
      <c r="B290" s="328"/>
      <c r="C290" s="15" t="s">
        <v>2747</v>
      </c>
      <c r="D290" s="61" t="s">
        <v>2316</v>
      </c>
      <c r="E290" s="15" t="s">
        <v>2743</v>
      </c>
      <c r="F290" s="15" t="s">
        <v>2744</v>
      </c>
      <c r="G290" s="15" t="s">
        <v>724</v>
      </c>
      <c r="H290" s="29">
        <v>1076959.6</v>
      </c>
      <c r="I290" s="29">
        <v>638472.78</v>
      </c>
      <c r="J290" s="215">
        <v>1.74</v>
      </c>
      <c r="K290" s="328"/>
      <c r="L290" s="61" t="s">
        <v>668</v>
      </c>
      <c r="M290" s="61" t="s">
        <v>668</v>
      </c>
      <c r="N290" s="15"/>
      <c r="O290" s="15"/>
      <c r="P290" s="15"/>
      <c r="Q290" s="15"/>
      <c r="R290" s="61" t="s">
        <v>707</v>
      </c>
    </row>
    <row r="291" spans="1:18" s="3" customFormat="1" ht="15.75">
      <c r="A291" s="328"/>
      <c r="B291" s="328"/>
      <c r="C291" s="15" t="s">
        <v>2748</v>
      </c>
      <c r="D291" s="61" t="s">
        <v>2316</v>
      </c>
      <c r="E291" s="15" t="s">
        <v>2743</v>
      </c>
      <c r="F291" s="15" t="s">
        <v>2744</v>
      </c>
      <c r="G291" s="15" t="s">
        <v>724</v>
      </c>
      <c r="H291" s="29">
        <v>1076957.75</v>
      </c>
      <c r="I291" s="29">
        <v>638470.01</v>
      </c>
      <c r="J291" s="215">
        <v>1.84</v>
      </c>
      <c r="K291" s="328"/>
      <c r="L291" s="61" t="s">
        <v>668</v>
      </c>
      <c r="M291" s="61" t="s">
        <v>668</v>
      </c>
      <c r="N291" s="15"/>
      <c r="O291" s="15"/>
      <c r="P291" s="15"/>
      <c r="Q291" s="15"/>
      <c r="R291" s="61" t="s">
        <v>707</v>
      </c>
    </row>
    <row r="292" spans="1:18" s="3" customFormat="1" ht="15.75">
      <c r="A292" s="61">
        <v>4</v>
      </c>
      <c r="B292" s="61" t="s">
        <v>2749</v>
      </c>
      <c r="C292" s="15" t="s">
        <v>2750</v>
      </c>
      <c r="D292" s="61" t="s">
        <v>2316</v>
      </c>
      <c r="E292" s="15" t="s">
        <v>2751</v>
      </c>
      <c r="F292" s="15" t="s">
        <v>2744</v>
      </c>
      <c r="G292" s="15" t="s">
        <v>724</v>
      </c>
      <c r="H292" s="29">
        <v>1065322.03</v>
      </c>
      <c r="I292" s="29">
        <v>643080.43</v>
      </c>
      <c r="J292" s="215">
        <v>2.19</v>
      </c>
      <c r="K292" s="61" t="s">
        <v>668</v>
      </c>
      <c r="L292" s="61" t="s">
        <v>668</v>
      </c>
      <c r="M292" s="61" t="s">
        <v>668</v>
      </c>
      <c r="N292" s="15"/>
      <c r="O292" s="15"/>
      <c r="P292" s="15"/>
      <c r="Q292" s="15"/>
      <c r="R292" s="61" t="s">
        <v>707</v>
      </c>
    </row>
    <row r="293" spans="1:18" s="3" customFormat="1" ht="15.75">
      <c r="A293" s="61">
        <v>5</v>
      </c>
      <c r="B293" s="61" t="s">
        <v>2752</v>
      </c>
      <c r="C293" s="15" t="s">
        <v>2753</v>
      </c>
      <c r="D293" s="61" t="s">
        <v>2331</v>
      </c>
      <c r="E293" s="15" t="s">
        <v>2754</v>
      </c>
      <c r="F293" s="15" t="s">
        <v>2755</v>
      </c>
      <c r="G293" s="15" t="s">
        <v>724</v>
      </c>
      <c r="H293" s="29">
        <v>1080466.1</v>
      </c>
      <c r="I293" s="29">
        <v>658349.11</v>
      </c>
      <c r="J293" s="215">
        <v>3.02</v>
      </c>
      <c r="K293" s="61" t="s">
        <v>668</v>
      </c>
      <c r="L293" s="61" t="s">
        <v>668</v>
      </c>
      <c r="M293" s="61" t="s">
        <v>668</v>
      </c>
      <c r="N293" s="15"/>
      <c r="O293" s="15"/>
      <c r="P293" s="15"/>
      <c r="Q293" s="15"/>
      <c r="R293" s="61" t="s">
        <v>707</v>
      </c>
    </row>
    <row r="294" spans="1:18" s="3" customFormat="1" ht="14.25">
      <c r="A294" s="61">
        <v>6</v>
      </c>
      <c r="B294" s="61" t="s">
        <v>2756</v>
      </c>
      <c r="C294" s="15" t="s">
        <v>2757</v>
      </c>
      <c r="D294" s="61" t="s">
        <v>2323</v>
      </c>
      <c r="E294" s="15" t="s">
        <v>1057</v>
      </c>
      <c r="F294" s="15" t="s">
        <v>2758</v>
      </c>
      <c r="G294" s="15" t="s">
        <v>724</v>
      </c>
      <c r="H294" s="118">
        <v>1096097.21</v>
      </c>
      <c r="I294" s="118">
        <v>625228.05</v>
      </c>
      <c r="J294" s="218"/>
      <c r="K294" s="61" t="s">
        <v>668</v>
      </c>
      <c r="L294" s="61"/>
      <c r="M294" s="61"/>
      <c r="N294" s="15"/>
      <c r="O294" s="15" t="s">
        <v>668</v>
      </c>
      <c r="P294" s="15"/>
      <c r="Q294" s="15"/>
      <c r="R294" s="61" t="s">
        <v>1067</v>
      </c>
    </row>
    <row r="295" spans="1:18" s="69" customFormat="1" ht="18.75" customHeight="1">
      <c r="A295" s="67" t="s">
        <v>923</v>
      </c>
      <c r="B295" s="68">
        <f>COUNTA(B278:B294)</f>
        <v>7</v>
      </c>
      <c r="C295" s="68">
        <f>COUNTA(C278:C294)</f>
        <v>17</v>
      </c>
      <c r="D295" s="67"/>
      <c r="E295" s="19"/>
      <c r="F295" s="19"/>
      <c r="G295" s="19"/>
      <c r="H295" s="116"/>
      <c r="I295" s="116"/>
      <c r="J295" s="217"/>
      <c r="K295" s="68">
        <f>COUNTA(K278:K294)</f>
        <v>7</v>
      </c>
      <c r="L295" s="68">
        <f>COUNTA(L278:L294)</f>
        <v>13</v>
      </c>
      <c r="M295" s="68">
        <f>COUNTA(M278:M294)</f>
        <v>13</v>
      </c>
      <c r="N295" s="20">
        <f>COUNTA(M278:M294)-COUNTA(L278:L294)</f>
        <v>0</v>
      </c>
      <c r="O295" s="68">
        <f>COUNTA(O278:O294)</f>
        <v>4</v>
      </c>
      <c r="P295" s="68">
        <f>COUNTA(P278:P294)</f>
        <v>0</v>
      </c>
      <c r="Q295" s="68">
        <f>COUNTA(Q278:Q294)</f>
        <v>0</v>
      </c>
      <c r="R295" s="67"/>
    </row>
    <row r="296" spans="1:18" s="62" customFormat="1" ht="17.25" customHeight="1">
      <c r="A296" s="360" t="s">
        <v>2759</v>
      </c>
      <c r="B296" s="361"/>
      <c r="C296" s="361"/>
      <c r="D296" s="364"/>
      <c r="E296" s="19"/>
      <c r="F296" s="131"/>
      <c r="G296" s="131"/>
      <c r="H296" s="117"/>
      <c r="I296" s="117"/>
      <c r="J296" s="117"/>
      <c r="K296" s="67"/>
      <c r="L296" s="90"/>
      <c r="M296" s="90"/>
      <c r="N296" s="90"/>
      <c r="O296" s="90"/>
      <c r="P296" s="90"/>
      <c r="Q296" s="90"/>
      <c r="R296" s="67"/>
    </row>
    <row r="297" spans="1:18" s="3" customFormat="1" ht="14.25">
      <c r="A297" s="328">
        <v>1</v>
      </c>
      <c r="B297" s="328" t="s">
        <v>2760</v>
      </c>
      <c r="C297" s="15" t="s">
        <v>2761</v>
      </c>
      <c r="D297" s="61" t="s">
        <v>2301</v>
      </c>
      <c r="E297" s="15" t="s">
        <v>2762</v>
      </c>
      <c r="F297" s="15" t="s">
        <v>2763</v>
      </c>
      <c r="G297" s="15" t="s">
        <v>725</v>
      </c>
      <c r="H297" s="29">
        <v>1126029.05</v>
      </c>
      <c r="I297" s="29">
        <v>538382.88</v>
      </c>
      <c r="J297" s="215">
        <v>2.26</v>
      </c>
      <c r="K297" s="328" t="s">
        <v>668</v>
      </c>
      <c r="L297" s="61" t="s">
        <v>668</v>
      </c>
      <c r="M297" s="61" t="s">
        <v>668</v>
      </c>
      <c r="N297" s="15"/>
      <c r="O297" s="15"/>
      <c r="P297" s="15"/>
      <c r="Q297" s="15"/>
      <c r="R297" s="61" t="s">
        <v>707</v>
      </c>
    </row>
    <row r="298" spans="1:18" s="3" customFormat="1" ht="15.75">
      <c r="A298" s="328"/>
      <c r="B298" s="328"/>
      <c r="C298" s="15" t="s">
        <v>2764</v>
      </c>
      <c r="D298" s="61" t="s">
        <v>2318</v>
      </c>
      <c r="E298" s="15" t="s">
        <v>2762</v>
      </c>
      <c r="F298" s="15" t="s">
        <v>2763</v>
      </c>
      <c r="G298" s="15" t="s">
        <v>725</v>
      </c>
      <c r="H298" s="29">
        <v>1126030.29</v>
      </c>
      <c r="I298" s="29">
        <v>538384.02</v>
      </c>
      <c r="J298" s="215">
        <v>2.28</v>
      </c>
      <c r="K298" s="328"/>
      <c r="L298" s="61" t="s">
        <v>668</v>
      </c>
      <c r="M298" s="61" t="s">
        <v>668</v>
      </c>
      <c r="N298" s="15"/>
      <c r="O298" s="15"/>
      <c r="P298" s="15"/>
      <c r="Q298" s="15"/>
      <c r="R298" s="61" t="s">
        <v>707</v>
      </c>
    </row>
    <row r="299" spans="1:18" s="3" customFormat="1" ht="14.25">
      <c r="A299" s="61">
        <v>2</v>
      </c>
      <c r="B299" s="61" t="s">
        <v>2765</v>
      </c>
      <c r="C299" s="15" t="s">
        <v>2766</v>
      </c>
      <c r="D299" s="61" t="s">
        <v>2301</v>
      </c>
      <c r="E299" s="15" t="s">
        <v>2767</v>
      </c>
      <c r="F299" s="15" t="s">
        <v>2763</v>
      </c>
      <c r="G299" s="15" t="s">
        <v>725</v>
      </c>
      <c r="H299" s="29">
        <v>1124237.53</v>
      </c>
      <c r="I299" s="29">
        <v>544967.47</v>
      </c>
      <c r="J299" s="215">
        <v>2.5</v>
      </c>
      <c r="K299" s="61" t="s">
        <v>668</v>
      </c>
      <c r="L299" s="61" t="s">
        <v>668</v>
      </c>
      <c r="M299" s="61" t="s">
        <v>668</v>
      </c>
      <c r="N299" s="15"/>
      <c r="O299" s="15"/>
      <c r="P299" s="15"/>
      <c r="Q299" s="15"/>
      <c r="R299" s="61" t="s">
        <v>707</v>
      </c>
    </row>
    <row r="300" spans="1:18" s="3" customFormat="1" ht="12.75">
      <c r="A300" s="328">
        <v>3</v>
      </c>
      <c r="B300" s="328" t="s">
        <v>2768</v>
      </c>
      <c r="C300" s="15" t="s">
        <v>2769</v>
      </c>
      <c r="D300" s="61" t="s">
        <v>1440</v>
      </c>
      <c r="E300" s="15" t="s">
        <v>130</v>
      </c>
      <c r="F300" s="15" t="s">
        <v>2770</v>
      </c>
      <c r="G300" s="15" t="s">
        <v>725</v>
      </c>
      <c r="H300" s="118">
        <v>1131923.3</v>
      </c>
      <c r="I300" s="118">
        <v>557553.86</v>
      </c>
      <c r="J300" s="218"/>
      <c r="K300" s="328" t="s">
        <v>668</v>
      </c>
      <c r="L300" s="61"/>
      <c r="M300" s="61"/>
      <c r="N300" s="15"/>
      <c r="O300" s="22" t="s">
        <v>668</v>
      </c>
      <c r="P300" s="70"/>
      <c r="Q300" s="15"/>
      <c r="R300" s="61" t="s">
        <v>1067</v>
      </c>
    </row>
    <row r="301" spans="1:18" s="3" customFormat="1" ht="14.25">
      <c r="A301" s="328"/>
      <c r="B301" s="328"/>
      <c r="C301" s="15" t="s">
        <v>2771</v>
      </c>
      <c r="D301" s="61" t="s">
        <v>2301</v>
      </c>
      <c r="E301" s="15" t="s">
        <v>130</v>
      </c>
      <c r="F301" s="15" t="s">
        <v>2770</v>
      </c>
      <c r="G301" s="15" t="s">
        <v>725</v>
      </c>
      <c r="H301" s="118">
        <v>1131923.3</v>
      </c>
      <c r="I301" s="118">
        <v>557553.86</v>
      </c>
      <c r="J301" s="218"/>
      <c r="K301" s="328"/>
      <c r="L301" s="61"/>
      <c r="M301" s="61"/>
      <c r="N301" s="15"/>
      <c r="O301" s="22" t="s">
        <v>668</v>
      </c>
      <c r="P301" s="70"/>
      <c r="Q301" s="15"/>
      <c r="R301" s="61" t="s">
        <v>1067</v>
      </c>
    </row>
    <row r="302" spans="1:18" s="3" customFormat="1" ht="14.25">
      <c r="A302" s="328"/>
      <c r="B302" s="328"/>
      <c r="C302" s="15" t="s">
        <v>2772</v>
      </c>
      <c r="D302" s="61" t="s">
        <v>2323</v>
      </c>
      <c r="E302" s="15" t="s">
        <v>130</v>
      </c>
      <c r="F302" s="15" t="s">
        <v>2770</v>
      </c>
      <c r="G302" s="15" t="s">
        <v>725</v>
      </c>
      <c r="H302" s="118">
        <v>1131923.3</v>
      </c>
      <c r="I302" s="118">
        <v>557553.86</v>
      </c>
      <c r="J302" s="218"/>
      <c r="K302" s="328"/>
      <c r="L302" s="61"/>
      <c r="M302" s="61"/>
      <c r="N302" s="15"/>
      <c r="O302" s="22" t="s">
        <v>668</v>
      </c>
      <c r="P302" s="70"/>
      <c r="Q302" s="15"/>
      <c r="R302" s="61" t="s">
        <v>1067</v>
      </c>
    </row>
    <row r="303" spans="1:18" s="3" customFormat="1" ht="14.25">
      <c r="A303" s="328"/>
      <c r="B303" s="328"/>
      <c r="C303" s="15" t="s">
        <v>2773</v>
      </c>
      <c r="D303" s="61" t="s">
        <v>2314</v>
      </c>
      <c r="E303" s="15" t="s">
        <v>130</v>
      </c>
      <c r="F303" s="15" t="s">
        <v>2770</v>
      </c>
      <c r="G303" s="15" t="s">
        <v>725</v>
      </c>
      <c r="H303" s="118">
        <v>1131923.3</v>
      </c>
      <c r="I303" s="118">
        <v>557553.86</v>
      </c>
      <c r="J303" s="218"/>
      <c r="K303" s="328"/>
      <c r="L303" s="61"/>
      <c r="M303" s="61"/>
      <c r="N303" s="15"/>
      <c r="O303" s="22" t="s">
        <v>668</v>
      </c>
      <c r="P303" s="70"/>
      <c r="Q303" s="15"/>
      <c r="R303" s="61" t="s">
        <v>1067</v>
      </c>
    </row>
    <row r="304" spans="1:18" s="3" customFormat="1" ht="15.75">
      <c r="A304" s="328"/>
      <c r="B304" s="328"/>
      <c r="C304" s="15" t="s">
        <v>2774</v>
      </c>
      <c r="D304" s="61" t="s">
        <v>2331</v>
      </c>
      <c r="E304" s="15" t="s">
        <v>130</v>
      </c>
      <c r="F304" s="15" t="s">
        <v>2770</v>
      </c>
      <c r="G304" s="15" t="s">
        <v>725</v>
      </c>
      <c r="H304" s="118">
        <v>1131923.3</v>
      </c>
      <c r="I304" s="118">
        <v>557553.86</v>
      </c>
      <c r="J304" s="218"/>
      <c r="K304" s="328"/>
      <c r="L304" s="61"/>
      <c r="M304" s="61"/>
      <c r="N304" s="15"/>
      <c r="O304" s="22" t="s">
        <v>668</v>
      </c>
      <c r="P304" s="70"/>
      <c r="Q304" s="15"/>
      <c r="R304" s="61" t="s">
        <v>1067</v>
      </c>
    </row>
    <row r="305" spans="1:18" s="3" customFormat="1" ht="15.75">
      <c r="A305" s="328"/>
      <c r="B305" s="328"/>
      <c r="C305" s="15" t="s">
        <v>2775</v>
      </c>
      <c r="D305" s="61" t="s">
        <v>2316</v>
      </c>
      <c r="E305" s="15" t="s">
        <v>130</v>
      </c>
      <c r="F305" s="15" t="s">
        <v>2770</v>
      </c>
      <c r="G305" s="15" t="s">
        <v>725</v>
      </c>
      <c r="H305" s="118">
        <v>1131923.3</v>
      </c>
      <c r="I305" s="118">
        <v>557553.86</v>
      </c>
      <c r="J305" s="218"/>
      <c r="K305" s="328"/>
      <c r="L305" s="61"/>
      <c r="M305" s="61"/>
      <c r="N305" s="15"/>
      <c r="O305" s="22" t="s">
        <v>668</v>
      </c>
      <c r="P305" s="70"/>
      <c r="Q305" s="15"/>
      <c r="R305" s="61" t="s">
        <v>1067</v>
      </c>
    </row>
    <row r="306" spans="1:18" s="3" customFormat="1" ht="15.75">
      <c r="A306" s="328"/>
      <c r="B306" s="328"/>
      <c r="C306" s="64" t="s">
        <v>2776</v>
      </c>
      <c r="D306" s="66" t="s">
        <v>2318</v>
      </c>
      <c r="E306" s="15" t="s">
        <v>130</v>
      </c>
      <c r="F306" s="64" t="s">
        <v>2770</v>
      </c>
      <c r="G306" s="64" t="s">
        <v>725</v>
      </c>
      <c r="H306" s="118">
        <v>1131923.3</v>
      </c>
      <c r="I306" s="118">
        <v>557553.86</v>
      </c>
      <c r="J306" s="218"/>
      <c r="K306" s="328"/>
      <c r="L306" s="66"/>
      <c r="M306" s="66"/>
      <c r="N306" s="15"/>
      <c r="O306" s="22" t="s">
        <v>668</v>
      </c>
      <c r="P306" s="70"/>
      <c r="Q306" s="15"/>
      <c r="R306" s="66" t="s">
        <v>1067</v>
      </c>
    </row>
    <row r="307" spans="1:18" s="3" customFormat="1" ht="12.75">
      <c r="A307" s="326">
        <v>4</v>
      </c>
      <c r="B307" s="326" t="s">
        <v>2777</v>
      </c>
      <c r="C307" s="15" t="s">
        <v>2778</v>
      </c>
      <c r="D307" s="61" t="s">
        <v>1440</v>
      </c>
      <c r="E307" s="15" t="s">
        <v>131</v>
      </c>
      <c r="F307" s="15" t="s">
        <v>1597</v>
      </c>
      <c r="G307" s="15" t="s">
        <v>725</v>
      </c>
      <c r="H307" s="118">
        <v>1110574.19</v>
      </c>
      <c r="I307" s="118">
        <v>577136.84</v>
      </c>
      <c r="J307" s="218"/>
      <c r="K307" s="326" t="s">
        <v>668</v>
      </c>
      <c r="L307" s="61"/>
      <c r="M307" s="61"/>
      <c r="N307" s="15"/>
      <c r="O307" s="22" t="s">
        <v>668</v>
      </c>
      <c r="P307" s="70"/>
      <c r="Q307" s="15"/>
      <c r="R307" s="61" t="s">
        <v>1067</v>
      </c>
    </row>
    <row r="308" spans="1:18" s="3" customFormat="1" ht="13.5" customHeight="1">
      <c r="A308" s="350"/>
      <c r="B308" s="362"/>
      <c r="C308" s="15" t="s">
        <v>2779</v>
      </c>
      <c r="D308" s="61" t="s">
        <v>2301</v>
      </c>
      <c r="E308" s="15" t="s">
        <v>131</v>
      </c>
      <c r="F308" s="15" t="s">
        <v>1597</v>
      </c>
      <c r="G308" s="15" t="s">
        <v>725</v>
      </c>
      <c r="H308" s="118">
        <v>1110574.19</v>
      </c>
      <c r="I308" s="118">
        <v>577136.84</v>
      </c>
      <c r="J308" s="218"/>
      <c r="K308" s="362"/>
      <c r="L308" s="61"/>
      <c r="M308" s="61"/>
      <c r="N308" s="22"/>
      <c r="O308" s="22" t="s">
        <v>668</v>
      </c>
      <c r="P308" s="70"/>
      <c r="Q308" s="15"/>
      <c r="R308" s="61" t="s">
        <v>1067</v>
      </c>
    </row>
    <row r="309" spans="1:18" s="3" customFormat="1" ht="13.5" customHeight="1">
      <c r="A309" s="350"/>
      <c r="B309" s="362"/>
      <c r="C309" s="15" t="s">
        <v>2780</v>
      </c>
      <c r="D309" s="61" t="s">
        <v>2323</v>
      </c>
      <c r="E309" s="15" t="s">
        <v>131</v>
      </c>
      <c r="F309" s="15" t="s">
        <v>1597</v>
      </c>
      <c r="G309" s="15" t="s">
        <v>725</v>
      </c>
      <c r="H309" s="118">
        <v>1110574.19</v>
      </c>
      <c r="I309" s="118">
        <v>577136.84</v>
      </c>
      <c r="J309" s="218"/>
      <c r="K309" s="362"/>
      <c r="L309" s="61"/>
      <c r="M309" s="61"/>
      <c r="N309" s="22"/>
      <c r="O309" s="22" t="s">
        <v>668</v>
      </c>
      <c r="P309" s="70"/>
      <c r="Q309" s="15"/>
      <c r="R309" s="61" t="s">
        <v>1067</v>
      </c>
    </row>
    <row r="310" spans="1:18" s="3" customFormat="1" ht="13.5" customHeight="1">
      <c r="A310" s="350"/>
      <c r="B310" s="362"/>
      <c r="C310" s="15" t="s">
        <v>2781</v>
      </c>
      <c r="D310" s="61" t="s">
        <v>2314</v>
      </c>
      <c r="E310" s="15" t="s">
        <v>131</v>
      </c>
      <c r="F310" s="15" t="s">
        <v>1597</v>
      </c>
      <c r="G310" s="15" t="s">
        <v>725</v>
      </c>
      <c r="H310" s="118">
        <v>1110574.19</v>
      </c>
      <c r="I310" s="118">
        <v>577136.84</v>
      </c>
      <c r="J310" s="218"/>
      <c r="K310" s="362"/>
      <c r="L310" s="61"/>
      <c r="M310" s="61"/>
      <c r="N310" s="22"/>
      <c r="O310" s="22" t="s">
        <v>668</v>
      </c>
      <c r="P310" s="70"/>
      <c r="Q310" s="15"/>
      <c r="R310" s="61" t="s">
        <v>1067</v>
      </c>
    </row>
    <row r="311" spans="1:18" s="3" customFormat="1" ht="13.5" customHeight="1">
      <c r="A311" s="350"/>
      <c r="B311" s="362"/>
      <c r="C311" s="15" t="s">
        <v>2782</v>
      </c>
      <c r="D311" s="61" t="s">
        <v>2331</v>
      </c>
      <c r="E311" s="15" t="s">
        <v>131</v>
      </c>
      <c r="F311" s="15" t="s">
        <v>1597</v>
      </c>
      <c r="G311" s="15" t="s">
        <v>725</v>
      </c>
      <c r="H311" s="118">
        <v>1110574.19</v>
      </c>
      <c r="I311" s="118">
        <v>577136.84</v>
      </c>
      <c r="J311" s="218"/>
      <c r="K311" s="362"/>
      <c r="L311" s="61"/>
      <c r="M311" s="61"/>
      <c r="N311" s="22"/>
      <c r="O311" s="22" t="s">
        <v>668</v>
      </c>
      <c r="P311" s="70"/>
      <c r="Q311" s="15"/>
      <c r="R311" s="61" t="s">
        <v>1067</v>
      </c>
    </row>
    <row r="312" spans="1:18" s="3" customFormat="1" ht="13.5" customHeight="1">
      <c r="A312" s="350"/>
      <c r="B312" s="362"/>
      <c r="C312" s="15" t="s">
        <v>2783</v>
      </c>
      <c r="D312" s="61" t="s">
        <v>2316</v>
      </c>
      <c r="E312" s="15" t="s">
        <v>131</v>
      </c>
      <c r="F312" s="15" t="s">
        <v>1597</v>
      </c>
      <c r="G312" s="15" t="s">
        <v>725</v>
      </c>
      <c r="H312" s="118">
        <v>1110574.19</v>
      </c>
      <c r="I312" s="118">
        <v>577136.84</v>
      </c>
      <c r="J312" s="218"/>
      <c r="K312" s="362"/>
      <c r="L312" s="61"/>
      <c r="M312" s="61"/>
      <c r="N312" s="22"/>
      <c r="O312" s="22" t="s">
        <v>668</v>
      </c>
      <c r="P312" s="70"/>
      <c r="Q312" s="15"/>
      <c r="R312" s="61" t="s">
        <v>1067</v>
      </c>
    </row>
    <row r="313" spans="1:18" s="3" customFormat="1" ht="13.5" customHeight="1">
      <c r="A313" s="327"/>
      <c r="B313" s="363"/>
      <c r="C313" s="64" t="s">
        <v>2784</v>
      </c>
      <c r="D313" s="66" t="s">
        <v>2318</v>
      </c>
      <c r="E313" s="15" t="s">
        <v>131</v>
      </c>
      <c r="F313" s="15" t="s">
        <v>1597</v>
      </c>
      <c r="G313" s="64" t="s">
        <v>725</v>
      </c>
      <c r="H313" s="118">
        <v>1110574.19</v>
      </c>
      <c r="I313" s="118">
        <v>577136.84</v>
      </c>
      <c r="J313" s="218"/>
      <c r="K313" s="363"/>
      <c r="L313" s="61"/>
      <c r="M313" s="61"/>
      <c r="N313" s="22"/>
      <c r="O313" s="22" t="s">
        <v>668</v>
      </c>
      <c r="P313" s="70"/>
      <c r="Q313" s="15"/>
      <c r="R313" s="61" t="s">
        <v>1067</v>
      </c>
    </row>
    <row r="314" spans="1:18" s="69" customFormat="1" ht="14.25" customHeight="1">
      <c r="A314" s="67" t="s">
        <v>923</v>
      </c>
      <c r="B314" s="68">
        <f>COUNTA(B297:B313)</f>
        <v>4</v>
      </c>
      <c r="C314" s="68">
        <f>COUNTA(C297:C313)</f>
        <v>17</v>
      </c>
      <c r="D314" s="67"/>
      <c r="E314" s="19"/>
      <c r="F314" s="19"/>
      <c r="G314" s="19"/>
      <c r="H314" s="116"/>
      <c r="I314" s="116"/>
      <c r="J314" s="217"/>
      <c r="K314" s="68">
        <f>COUNTA(K297:K313)</f>
        <v>4</v>
      </c>
      <c r="L314" s="68">
        <f>COUNTA(L297:L312)</f>
        <v>3</v>
      </c>
      <c r="M314" s="68">
        <f>COUNTA(M297:M312)</f>
        <v>3</v>
      </c>
      <c r="N314" s="20">
        <f>COUNTA(M297:M313)-COUNTA(L297:L313)</f>
        <v>0</v>
      </c>
      <c r="O314" s="68">
        <f>COUNTA(O297:O313)</f>
        <v>14</v>
      </c>
      <c r="P314" s="68">
        <f>COUNTA(P297:P313)</f>
        <v>0</v>
      </c>
      <c r="Q314" s="68">
        <f>COUNTA(Q297:Q313)</f>
        <v>0</v>
      </c>
      <c r="R314" s="67"/>
    </row>
    <row r="315" spans="1:18" s="62" customFormat="1" ht="14.25" customHeight="1">
      <c r="A315" s="360" t="s">
        <v>2785</v>
      </c>
      <c r="B315" s="361"/>
      <c r="C315" s="361"/>
      <c r="D315" s="361"/>
      <c r="E315" s="212"/>
      <c r="F315" s="130"/>
      <c r="G315" s="130"/>
      <c r="H315" s="115"/>
      <c r="I315" s="115"/>
      <c r="J315" s="115"/>
      <c r="K315" s="177"/>
      <c r="L315" s="89"/>
      <c r="M315" s="89"/>
      <c r="N315" s="88"/>
      <c r="O315" s="88"/>
      <c r="P315" s="88"/>
      <c r="Q315" s="88"/>
      <c r="R315" s="176"/>
    </row>
    <row r="316" spans="1:18" s="3" customFormat="1" ht="14.25" customHeight="1">
      <c r="A316" s="61">
        <v>1</v>
      </c>
      <c r="B316" s="61" t="s">
        <v>2466</v>
      </c>
      <c r="C316" s="15" t="s">
        <v>2786</v>
      </c>
      <c r="D316" s="61" t="s">
        <v>2318</v>
      </c>
      <c r="E316" s="15" t="s">
        <v>132</v>
      </c>
      <c r="F316" s="15" t="s">
        <v>2787</v>
      </c>
      <c r="G316" s="15" t="s">
        <v>726</v>
      </c>
      <c r="H316" s="29">
        <v>1097799.9</v>
      </c>
      <c r="I316" s="29">
        <v>579364.04</v>
      </c>
      <c r="J316" s="215">
        <v>1.72</v>
      </c>
      <c r="K316" s="61" t="s">
        <v>668</v>
      </c>
      <c r="L316" s="61" t="s">
        <v>668</v>
      </c>
      <c r="M316" s="61" t="s">
        <v>668</v>
      </c>
      <c r="N316" s="15"/>
      <c r="O316" s="15"/>
      <c r="P316" s="15"/>
      <c r="Q316" s="15"/>
      <c r="R316" s="61" t="s">
        <v>707</v>
      </c>
    </row>
    <row r="317" spans="1:18" s="3" customFormat="1" ht="14.25" customHeight="1">
      <c r="A317" s="328">
        <v>2</v>
      </c>
      <c r="B317" s="328" t="s">
        <v>2788</v>
      </c>
      <c r="C317" s="15" t="s">
        <v>2789</v>
      </c>
      <c r="D317" s="61" t="s">
        <v>1440</v>
      </c>
      <c r="E317" s="15" t="s">
        <v>652</v>
      </c>
      <c r="F317" s="15" t="s">
        <v>2790</v>
      </c>
      <c r="G317" s="15" t="s">
        <v>726</v>
      </c>
      <c r="H317" s="29">
        <v>1070133.39</v>
      </c>
      <c r="I317" s="29">
        <v>562602.72</v>
      </c>
      <c r="J317" s="215">
        <v>1.01</v>
      </c>
      <c r="K317" s="328" t="s">
        <v>668</v>
      </c>
      <c r="L317" s="61" t="s">
        <v>668</v>
      </c>
      <c r="M317" s="61" t="s">
        <v>668</v>
      </c>
      <c r="N317" s="15"/>
      <c r="O317" s="15"/>
      <c r="P317" s="15"/>
      <c r="Q317" s="15"/>
      <c r="R317" s="61" t="s">
        <v>707</v>
      </c>
    </row>
    <row r="318" spans="1:18" s="3" customFormat="1" ht="13.5" customHeight="1">
      <c r="A318" s="328"/>
      <c r="B318" s="328"/>
      <c r="C318" s="15" t="s">
        <v>2791</v>
      </c>
      <c r="D318" s="61" t="s">
        <v>2323</v>
      </c>
      <c r="E318" s="15" t="s">
        <v>652</v>
      </c>
      <c r="F318" s="15" t="s">
        <v>2790</v>
      </c>
      <c r="G318" s="15" t="s">
        <v>726</v>
      </c>
      <c r="H318" s="29">
        <v>1070131.79</v>
      </c>
      <c r="I318" s="29">
        <v>562601.05</v>
      </c>
      <c r="J318" s="215">
        <v>1</v>
      </c>
      <c r="K318" s="328"/>
      <c r="L318" s="61" t="s">
        <v>668</v>
      </c>
      <c r="M318" s="61" t="s">
        <v>668</v>
      </c>
      <c r="N318" s="15"/>
      <c r="O318" s="15"/>
      <c r="P318" s="15"/>
      <c r="Q318" s="15"/>
      <c r="R318" s="61" t="s">
        <v>707</v>
      </c>
    </row>
    <row r="319" spans="1:18" s="3" customFormat="1" ht="13.5" customHeight="1">
      <c r="A319" s="328"/>
      <c r="B319" s="328"/>
      <c r="C319" s="15" t="s">
        <v>2792</v>
      </c>
      <c r="D319" s="61" t="s">
        <v>2314</v>
      </c>
      <c r="E319" s="15" t="s">
        <v>652</v>
      </c>
      <c r="F319" s="15" t="s">
        <v>2790</v>
      </c>
      <c r="G319" s="15" t="s">
        <v>726</v>
      </c>
      <c r="H319" s="29">
        <v>1070133.89</v>
      </c>
      <c r="I319" s="29">
        <v>562596.56</v>
      </c>
      <c r="J319" s="215">
        <v>1.05</v>
      </c>
      <c r="K319" s="328"/>
      <c r="L319" s="61" t="s">
        <v>668</v>
      </c>
      <c r="M319" s="61" t="s">
        <v>668</v>
      </c>
      <c r="N319" s="15"/>
      <c r="O319" s="15"/>
      <c r="P319" s="15"/>
      <c r="Q319" s="15"/>
      <c r="R319" s="61" t="s">
        <v>707</v>
      </c>
    </row>
    <row r="320" spans="1:18" s="3" customFormat="1" ht="13.5" customHeight="1">
      <c r="A320" s="328"/>
      <c r="B320" s="328"/>
      <c r="C320" s="15" t="s">
        <v>2793</v>
      </c>
      <c r="D320" s="61" t="s">
        <v>2331</v>
      </c>
      <c r="E320" s="15" t="s">
        <v>652</v>
      </c>
      <c r="F320" s="15" t="s">
        <v>2790</v>
      </c>
      <c r="G320" s="15" t="s">
        <v>726</v>
      </c>
      <c r="H320" s="29">
        <v>1070132.42</v>
      </c>
      <c r="I320" s="29">
        <v>562597.76</v>
      </c>
      <c r="J320" s="215">
        <v>1.06</v>
      </c>
      <c r="K320" s="328"/>
      <c r="L320" s="61" t="s">
        <v>668</v>
      </c>
      <c r="M320" s="61" t="s">
        <v>668</v>
      </c>
      <c r="N320" s="15"/>
      <c r="O320" s="15"/>
      <c r="P320" s="15"/>
      <c r="Q320" s="15"/>
      <c r="R320" s="61" t="s">
        <v>707</v>
      </c>
    </row>
    <row r="321" spans="1:18" s="3" customFormat="1" ht="13.5" customHeight="1">
      <c r="A321" s="328"/>
      <c r="B321" s="328"/>
      <c r="C321" s="15" t="s">
        <v>2794</v>
      </c>
      <c r="D321" s="61" t="s">
        <v>2316</v>
      </c>
      <c r="E321" s="15" t="s">
        <v>652</v>
      </c>
      <c r="F321" s="15" t="s">
        <v>2790</v>
      </c>
      <c r="G321" s="15" t="s">
        <v>726</v>
      </c>
      <c r="H321" s="29">
        <v>1070129.48</v>
      </c>
      <c r="I321" s="29">
        <v>562597.36</v>
      </c>
      <c r="J321" s="215">
        <v>1.12</v>
      </c>
      <c r="K321" s="328"/>
      <c r="L321" s="61" t="s">
        <v>668</v>
      </c>
      <c r="M321" s="61" t="s">
        <v>668</v>
      </c>
      <c r="N321" s="15"/>
      <c r="O321" s="15"/>
      <c r="P321" s="15"/>
      <c r="Q321" s="15"/>
      <c r="R321" s="61" t="s">
        <v>707</v>
      </c>
    </row>
    <row r="322" spans="1:18" s="3" customFormat="1" ht="13.5" customHeight="1">
      <c r="A322" s="328"/>
      <c r="B322" s="328"/>
      <c r="C322" s="64" t="s">
        <v>2795</v>
      </c>
      <c r="D322" s="66" t="s">
        <v>2318</v>
      </c>
      <c r="E322" s="64" t="s">
        <v>652</v>
      </c>
      <c r="F322" s="64" t="s">
        <v>2790</v>
      </c>
      <c r="G322" s="64" t="s">
        <v>726</v>
      </c>
      <c r="H322" s="29">
        <v>1070129.48</v>
      </c>
      <c r="I322" s="29">
        <v>562597.36</v>
      </c>
      <c r="J322" s="215"/>
      <c r="K322" s="328"/>
      <c r="L322" s="66"/>
      <c r="M322" s="66"/>
      <c r="N322" s="15"/>
      <c r="O322" s="15" t="s">
        <v>668</v>
      </c>
      <c r="P322" s="70"/>
      <c r="Q322" s="15"/>
      <c r="R322" s="66" t="s">
        <v>1067</v>
      </c>
    </row>
    <row r="323" spans="1:18" s="3" customFormat="1" ht="15" customHeight="1">
      <c r="A323" s="328">
        <v>3</v>
      </c>
      <c r="B323" s="328" t="s">
        <v>2796</v>
      </c>
      <c r="C323" s="15" t="s">
        <v>2797</v>
      </c>
      <c r="D323" s="61" t="s">
        <v>2301</v>
      </c>
      <c r="E323" s="15" t="s">
        <v>1420</v>
      </c>
      <c r="F323" s="15" t="s">
        <v>133</v>
      </c>
      <c r="G323" s="15" t="s">
        <v>726</v>
      </c>
      <c r="H323" s="118">
        <v>1092304.62</v>
      </c>
      <c r="I323" s="118">
        <v>589316.94</v>
      </c>
      <c r="J323" s="218"/>
      <c r="K323" s="328" t="s">
        <v>668</v>
      </c>
      <c r="L323" s="61"/>
      <c r="M323" s="61"/>
      <c r="N323" s="15"/>
      <c r="O323" s="22" t="s">
        <v>668</v>
      </c>
      <c r="P323" s="70"/>
      <c r="Q323" s="15"/>
      <c r="R323" s="61" t="s">
        <v>1067</v>
      </c>
    </row>
    <row r="324" spans="1:18" s="3" customFormat="1" ht="15" customHeight="1">
      <c r="A324" s="328"/>
      <c r="B324" s="328"/>
      <c r="C324" s="64" t="s">
        <v>2797</v>
      </c>
      <c r="D324" s="66" t="s">
        <v>2301</v>
      </c>
      <c r="E324" s="15" t="s">
        <v>1420</v>
      </c>
      <c r="F324" s="15" t="s">
        <v>133</v>
      </c>
      <c r="G324" s="64" t="s">
        <v>726</v>
      </c>
      <c r="H324" s="118">
        <v>1092304.62</v>
      </c>
      <c r="I324" s="118">
        <v>589316.94</v>
      </c>
      <c r="J324" s="218"/>
      <c r="K324" s="328"/>
      <c r="L324" s="66"/>
      <c r="M324" s="66"/>
      <c r="N324" s="15"/>
      <c r="O324" s="22" t="s">
        <v>668</v>
      </c>
      <c r="P324" s="70"/>
      <c r="Q324" s="15"/>
      <c r="R324" s="66" t="s">
        <v>1067</v>
      </c>
    </row>
    <row r="325" spans="1:18" s="3" customFormat="1" ht="15" customHeight="1">
      <c r="A325" s="328"/>
      <c r="B325" s="328"/>
      <c r="C325" s="15" t="s">
        <v>2798</v>
      </c>
      <c r="D325" s="61" t="s">
        <v>2323</v>
      </c>
      <c r="E325" s="15" t="s">
        <v>1420</v>
      </c>
      <c r="F325" s="15" t="s">
        <v>133</v>
      </c>
      <c r="G325" s="15" t="s">
        <v>726</v>
      </c>
      <c r="H325" s="118">
        <v>1092304.62</v>
      </c>
      <c r="I325" s="118">
        <v>589316.94</v>
      </c>
      <c r="J325" s="218"/>
      <c r="K325" s="328"/>
      <c r="L325" s="61"/>
      <c r="M325" s="61"/>
      <c r="N325" s="15"/>
      <c r="O325" s="22" t="s">
        <v>668</v>
      </c>
      <c r="P325" s="70"/>
      <c r="Q325" s="15"/>
      <c r="R325" s="61" t="s">
        <v>1067</v>
      </c>
    </row>
    <row r="326" spans="1:18" s="3" customFormat="1" ht="15" customHeight="1">
      <c r="A326" s="328"/>
      <c r="B326" s="328"/>
      <c r="C326" s="15" t="s">
        <v>2799</v>
      </c>
      <c r="D326" s="61" t="s">
        <v>2314</v>
      </c>
      <c r="E326" s="15" t="s">
        <v>1420</v>
      </c>
      <c r="F326" s="15" t="s">
        <v>133</v>
      </c>
      <c r="G326" s="15" t="s">
        <v>726</v>
      </c>
      <c r="H326" s="118">
        <v>1092304.62</v>
      </c>
      <c r="I326" s="118">
        <v>589316.94</v>
      </c>
      <c r="J326" s="218"/>
      <c r="K326" s="328"/>
      <c r="L326" s="61"/>
      <c r="M326" s="61"/>
      <c r="N326" s="15"/>
      <c r="O326" s="22" t="s">
        <v>668</v>
      </c>
      <c r="P326" s="70"/>
      <c r="Q326" s="15"/>
      <c r="R326" s="61" t="s">
        <v>1067</v>
      </c>
    </row>
    <row r="327" spans="1:18" s="3" customFormat="1" ht="15" customHeight="1">
      <c r="A327" s="328"/>
      <c r="B327" s="328"/>
      <c r="C327" s="64" t="s">
        <v>2800</v>
      </c>
      <c r="D327" s="66" t="s">
        <v>2331</v>
      </c>
      <c r="E327" s="15" t="s">
        <v>1420</v>
      </c>
      <c r="F327" s="15" t="s">
        <v>133</v>
      </c>
      <c r="G327" s="64" t="s">
        <v>726</v>
      </c>
      <c r="H327" s="118">
        <v>1092304.62</v>
      </c>
      <c r="I327" s="118">
        <v>589316.94</v>
      </c>
      <c r="J327" s="218"/>
      <c r="K327" s="328"/>
      <c r="L327" s="66"/>
      <c r="M327" s="66"/>
      <c r="N327" s="15"/>
      <c r="O327" s="22" t="s">
        <v>668</v>
      </c>
      <c r="P327" s="70"/>
      <c r="Q327" s="15"/>
      <c r="R327" s="66" t="s">
        <v>1067</v>
      </c>
    </row>
    <row r="328" spans="1:18" s="3" customFormat="1" ht="15" customHeight="1">
      <c r="A328" s="328"/>
      <c r="B328" s="328"/>
      <c r="C328" s="15" t="s">
        <v>2801</v>
      </c>
      <c r="D328" s="61" t="s">
        <v>2316</v>
      </c>
      <c r="E328" s="15" t="s">
        <v>1420</v>
      </c>
      <c r="F328" s="15" t="s">
        <v>133</v>
      </c>
      <c r="G328" s="15" t="s">
        <v>726</v>
      </c>
      <c r="H328" s="118">
        <v>1092304.62</v>
      </c>
      <c r="I328" s="118">
        <v>589316.94</v>
      </c>
      <c r="J328" s="218"/>
      <c r="K328" s="328"/>
      <c r="L328" s="61"/>
      <c r="M328" s="61"/>
      <c r="N328" s="15"/>
      <c r="O328" s="22" t="s">
        <v>668</v>
      </c>
      <c r="P328" s="70"/>
      <c r="Q328" s="15"/>
      <c r="R328" s="61" t="s">
        <v>1067</v>
      </c>
    </row>
    <row r="329" spans="1:18" s="3" customFormat="1" ht="15" customHeight="1">
      <c r="A329" s="328"/>
      <c r="B329" s="328"/>
      <c r="C329" s="15" t="s">
        <v>2802</v>
      </c>
      <c r="D329" s="61" t="s">
        <v>2318</v>
      </c>
      <c r="E329" s="15" t="s">
        <v>1420</v>
      </c>
      <c r="F329" s="15" t="s">
        <v>133</v>
      </c>
      <c r="G329" s="15" t="s">
        <v>726</v>
      </c>
      <c r="H329" s="118">
        <v>1092304.62</v>
      </c>
      <c r="I329" s="118">
        <v>589316.94</v>
      </c>
      <c r="J329" s="218"/>
      <c r="K329" s="328"/>
      <c r="L329" s="61"/>
      <c r="M329" s="61"/>
      <c r="N329" s="15"/>
      <c r="O329" s="22" t="s">
        <v>668</v>
      </c>
      <c r="P329" s="70"/>
      <c r="Q329" s="15"/>
      <c r="R329" s="61" t="s">
        <v>1067</v>
      </c>
    </row>
    <row r="330" spans="1:18" s="69" customFormat="1" ht="15" customHeight="1">
      <c r="A330" s="67" t="s">
        <v>923</v>
      </c>
      <c r="B330" s="68">
        <f>COUNTA(B316:B329)</f>
        <v>3</v>
      </c>
      <c r="C330" s="68">
        <f>COUNTA(C316:C329)</f>
        <v>14</v>
      </c>
      <c r="D330" s="67"/>
      <c r="E330" s="19"/>
      <c r="F330" s="19"/>
      <c r="G330" s="19"/>
      <c r="H330" s="116"/>
      <c r="I330" s="116"/>
      <c r="J330" s="217"/>
      <c r="K330" s="68">
        <f>COUNTA(K316:K329)</f>
        <v>3</v>
      </c>
      <c r="L330" s="68">
        <f>COUNTA(L316:L329)</f>
        <v>6</v>
      </c>
      <c r="M330" s="68">
        <f>COUNTA(M316:M329)</f>
        <v>6</v>
      </c>
      <c r="N330" s="20">
        <f>COUNTA(M316:M329)-COUNTA(L316:L329)</f>
        <v>0</v>
      </c>
      <c r="O330" s="68">
        <f>COUNTA(O316:O329)</f>
        <v>8</v>
      </c>
      <c r="P330" s="68">
        <f>COUNTA(P316:P329)</f>
        <v>0</v>
      </c>
      <c r="Q330" s="68">
        <f>COUNTA(Q316:Q329)</f>
        <v>0</v>
      </c>
      <c r="R330" s="67"/>
    </row>
    <row r="331" spans="1:18" s="62" customFormat="1" ht="15" customHeight="1">
      <c r="A331" s="360" t="s">
        <v>2803</v>
      </c>
      <c r="B331" s="361"/>
      <c r="C331" s="361"/>
      <c r="D331" s="361"/>
      <c r="E331" s="212"/>
      <c r="F331" s="130"/>
      <c r="G331" s="130"/>
      <c r="H331" s="115"/>
      <c r="I331" s="115"/>
      <c r="J331" s="115"/>
      <c r="K331" s="177"/>
      <c r="L331" s="89"/>
      <c r="M331" s="89"/>
      <c r="N331" s="88"/>
      <c r="O331" s="88"/>
      <c r="P331" s="88"/>
      <c r="Q331" s="88"/>
      <c r="R331" s="176"/>
    </row>
    <row r="332" spans="1:18" s="3" customFormat="1" ht="15" customHeight="1">
      <c r="A332" s="61">
        <v>1</v>
      </c>
      <c r="B332" s="61" t="s">
        <v>2442</v>
      </c>
      <c r="C332" s="15" t="s">
        <v>2804</v>
      </c>
      <c r="D332" s="61" t="s">
        <v>1440</v>
      </c>
      <c r="E332" s="15" t="s">
        <v>2805</v>
      </c>
      <c r="F332" s="15" t="s">
        <v>728</v>
      </c>
      <c r="G332" s="15" t="s">
        <v>727</v>
      </c>
      <c r="H332" s="29">
        <v>1179562.53</v>
      </c>
      <c r="I332" s="29">
        <v>508748.95</v>
      </c>
      <c r="J332" s="215">
        <v>4.14</v>
      </c>
      <c r="K332" s="61" t="s">
        <v>668</v>
      </c>
      <c r="L332" s="61" t="s">
        <v>668</v>
      </c>
      <c r="M332" s="61" t="s">
        <v>668</v>
      </c>
      <c r="N332" s="15"/>
      <c r="O332" s="15"/>
      <c r="P332" s="15"/>
      <c r="Q332" s="15"/>
      <c r="R332" s="61" t="s">
        <v>707</v>
      </c>
    </row>
    <row r="333" spans="1:18" s="3" customFormat="1" ht="15" customHeight="1">
      <c r="A333" s="328">
        <v>2</v>
      </c>
      <c r="B333" s="328" t="s">
        <v>2806</v>
      </c>
      <c r="C333" s="15" t="s">
        <v>2807</v>
      </c>
      <c r="D333" s="61" t="s">
        <v>1440</v>
      </c>
      <c r="E333" s="15" t="s">
        <v>2808</v>
      </c>
      <c r="F333" s="15" t="s">
        <v>2809</v>
      </c>
      <c r="G333" s="15" t="s">
        <v>727</v>
      </c>
      <c r="H333" s="29">
        <v>1186763.21</v>
      </c>
      <c r="I333" s="29">
        <v>518233.12</v>
      </c>
      <c r="J333" s="215">
        <v>5.06</v>
      </c>
      <c r="K333" s="328" t="s">
        <v>668</v>
      </c>
      <c r="L333" s="61" t="s">
        <v>668</v>
      </c>
      <c r="M333" s="61" t="s">
        <v>668</v>
      </c>
      <c r="N333" s="15"/>
      <c r="O333" s="15"/>
      <c r="P333" s="15"/>
      <c r="Q333" s="15"/>
      <c r="R333" s="61" t="s">
        <v>707</v>
      </c>
    </row>
    <row r="334" spans="1:18" s="3" customFormat="1" ht="15" customHeight="1">
      <c r="A334" s="328"/>
      <c r="B334" s="328"/>
      <c r="C334" s="15" t="s">
        <v>2810</v>
      </c>
      <c r="D334" s="61" t="s">
        <v>1440</v>
      </c>
      <c r="E334" s="15" t="s">
        <v>2808</v>
      </c>
      <c r="F334" s="15" t="s">
        <v>2809</v>
      </c>
      <c r="G334" s="15" t="s">
        <v>727</v>
      </c>
      <c r="H334" s="29">
        <v>1186763</v>
      </c>
      <c r="I334" s="29">
        <v>518223</v>
      </c>
      <c r="J334" s="215">
        <v>5.06</v>
      </c>
      <c r="K334" s="328"/>
      <c r="L334" s="61" t="s">
        <v>668</v>
      </c>
      <c r="M334" s="61" t="s">
        <v>668</v>
      </c>
      <c r="N334" s="15"/>
      <c r="O334" s="15"/>
      <c r="P334" s="15"/>
      <c r="Q334" s="15"/>
      <c r="R334" s="61" t="s">
        <v>707</v>
      </c>
    </row>
    <row r="335" spans="1:18" s="3" customFormat="1" ht="15" customHeight="1">
      <c r="A335" s="328"/>
      <c r="B335" s="328"/>
      <c r="C335" s="15" t="s">
        <v>2811</v>
      </c>
      <c r="D335" s="61" t="s">
        <v>2301</v>
      </c>
      <c r="E335" s="15" t="s">
        <v>2808</v>
      </c>
      <c r="F335" s="15" t="s">
        <v>2809</v>
      </c>
      <c r="G335" s="15" t="s">
        <v>727</v>
      </c>
      <c r="H335" s="29">
        <v>1186763</v>
      </c>
      <c r="I335" s="29">
        <v>518223</v>
      </c>
      <c r="J335" s="215">
        <v>5.06</v>
      </c>
      <c r="K335" s="328"/>
      <c r="L335" s="61" t="s">
        <v>668</v>
      </c>
      <c r="M335" s="61" t="s">
        <v>668</v>
      </c>
      <c r="N335" s="15"/>
      <c r="O335" s="15"/>
      <c r="P335" s="15"/>
      <c r="Q335" s="15"/>
      <c r="R335" s="61" t="s">
        <v>707</v>
      </c>
    </row>
    <row r="336" spans="1:18" s="3" customFormat="1" ht="15" customHeight="1">
      <c r="A336" s="328"/>
      <c r="B336" s="328"/>
      <c r="C336" s="15" t="s">
        <v>2812</v>
      </c>
      <c r="D336" s="61" t="s">
        <v>2323</v>
      </c>
      <c r="E336" s="15" t="s">
        <v>2808</v>
      </c>
      <c r="F336" s="15" t="s">
        <v>2809</v>
      </c>
      <c r="G336" s="15" t="s">
        <v>727</v>
      </c>
      <c r="H336" s="29">
        <v>1186763</v>
      </c>
      <c r="I336" s="29">
        <v>518223</v>
      </c>
      <c r="J336" s="215">
        <v>5.07</v>
      </c>
      <c r="K336" s="328"/>
      <c r="L336" s="61" t="s">
        <v>668</v>
      </c>
      <c r="M336" s="61" t="s">
        <v>668</v>
      </c>
      <c r="N336" s="15"/>
      <c r="O336" s="15"/>
      <c r="P336" s="15"/>
      <c r="Q336" s="15"/>
      <c r="R336" s="61" t="s">
        <v>707</v>
      </c>
    </row>
    <row r="337" spans="1:18" s="3" customFormat="1" ht="15" customHeight="1">
      <c r="A337" s="328">
        <v>3</v>
      </c>
      <c r="B337" s="328" t="s">
        <v>2813</v>
      </c>
      <c r="C337" s="15" t="s">
        <v>2814</v>
      </c>
      <c r="D337" s="61" t="s">
        <v>2297</v>
      </c>
      <c r="E337" s="15" t="s">
        <v>2815</v>
      </c>
      <c r="F337" s="15" t="s">
        <v>706</v>
      </c>
      <c r="G337" s="15" t="s">
        <v>727</v>
      </c>
      <c r="H337" s="29">
        <v>1156228.69</v>
      </c>
      <c r="I337" s="29">
        <v>531842.89</v>
      </c>
      <c r="J337" s="215">
        <v>3.22</v>
      </c>
      <c r="K337" s="328" t="s">
        <v>668</v>
      </c>
      <c r="L337" s="61" t="s">
        <v>668</v>
      </c>
      <c r="M337" s="61" t="s">
        <v>668</v>
      </c>
      <c r="N337" s="15"/>
      <c r="O337" s="15"/>
      <c r="P337" s="15"/>
      <c r="Q337" s="15"/>
      <c r="R337" s="61" t="s">
        <v>707</v>
      </c>
    </row>
    <row r="338" spans="1:18" s="3" customFormat="1" ht="15" customHeight="1">
      <c r="A338" s="328"/>
      <c r="B338" s="328"/>
      <c r="C338" s="15" t="s">
        <v>2816</v>
      </c>
      <c r="D338" s="61" t="s">
        <v>1440</v>
      </c>
      <c r="E338" s="15" t="s">
        <v>2815</v>
      </c>
      <c r="F338" s="15" t="s">
        <v>706</v>
      </c>
      <c r="G338" s="15" t="s">
        <v>727</v>
      </c>
      <c r="H338" s="29">
        <v>1156174.61</v>
      </c>
      <c r="I338" s="29">
        <v>532012.21</v>
      </c>
      <c r="J338" s="215">
        <v>3.44</v>
      </c>
      <c r="K338" s="328"/>
      <c r="L338" s="61" t="s">
        <v>668</v>
      </c>
      <c r="M338" s="61" t="s">
        <v>668</v>
      </c>
      <c r="N338" s="15"/>
      <c r="O338" s="15"/>
      <c r="P338" s="15"/>
      <c r="Q338" s="15"/>
      <c r="R338" s="61" t="s">
        <v>707</v>
      </c>
    </row>
    <row r="339" spans="1:18" s="3" customFormat="1" ht="15" customHeight="1">
      <c r="A339" s="328"/>
      <c r="B339" s="328"/>
      <c r="C339" s="15" t="s">
        <v>2817</v>
      </c>
      <c r="D339" s="61" t="s">
        <v>2301</v>
      </c>
      <c r="E339" s="15" t="s">
        <v>2815</v>
      </c>
      <c r="F339" s="15" t="s">
        <v>706</v>
      </c>
      <c r="G339" s="15" t="s">
        <v>727</v>
      </c>
      <c r="H339" s="29">
        <v>1156180.01</v>
      </c>
      <c r="I339" s="29">
        <v>532015.63</v>
      </c>
      <c r="J339" s="215">
        <v>3.4</v>
      </c>
      <c r="K339" s="328"/>
      <c r="L339" s="61" t="s">
        <v>668</v>
      </c>
      <c r="M339" s="61" t="s">
        <v>668</v>
      </c>
      <c r="N339" s="15"/>
      <c r="O339" s="15"/>
      <c r="P339" s="15"/>
      <c r="Q339" s="15"/>
      <c r="R339" s="61" t="s">
        <v>707</v>
      </c>
    </row>
    <row r="340" spans="1:18" s="3" customFormat="1" ht="15" customHeight="1">
      <c r="A340" s="328"/>
      <c r="B340" s="328"/>
      <c r="C340" s="15" t="s">
        <v>2818</v>
      </c>
      <c r="D340" s="61" t="s">
        <v>2323</v>
      </c>
      <c r="E340" s="15" t="s">
        <v>2815</v>
      </c>
      <c r="F340" s="15" t="s">
        <v>706</v>
      </c>
      <c r="G340" s="15" t="s">
        <v>727</v>
      </c>
      <c r="H340" s="29">
        <v>1156181.67</v>
      </c>
      <c r="I340" s="29">
        <v>532017.16</v>
      </c>
      <c r="J340" s="215">
        <v>3.44</v>
      </c>
      <c r="K340" s="328"/>
      <c r="L340" s="61" t="s">
        <v>668</v>
      </c>
      <c r="M340" s="61" t="s">
        <v>668</v>
      </c>
      <c r="N340" s="15"/>
      <c r="O340" s="15"/>
      <c r="P340" s="15"/>
      <c r="Q340" s="15"/>
      <c r="R340" s="61" t="s">
        <v>707</v>
      </c>
    </row>
    <row r="341" spans="1:18" s="3" customFormat="1" ht="15" customHeight="1">
      <c r="A341" s="328"/>
      <c r="B341" s="328"/>
      <c r="C341" s="15" t="s">
        <v>2819</v>
      </c>
      <c r="D341" s="61" t="s">
        <v>2331</v>
      </c>
      <c r="E341" s="15" t="s">
        <v>2815</v>
      </c>
      <c r="F341" s="15" t="s">
        <v>706</v>
      </c>
      <c r="G341" s="15" t="s">
        <v>727</v>
      </c>
      <c r="H341" s="203">
        <v>1156183.64</v>
      </c>
      <c r="I341" s="29">
        <v>532018.62</v>
      </c>
      <c r="J341" s="215">
        <v>3.47</v>
      </c>
      <c r="K341" s="328"/>
      <c r="L341" s="61" t="s">
        <v>668</v>
      </c>
      <c r="M341" s="61" t="s">
        <v>668</v>
      </c>
      <c r="N341" s="15"/>
      <c r="O341" s="15"/>
      <c r="P341" s="15"/>
      <c r="Q341" s="15"/>
      <c r="R341" s="61" t="s">
        <v>707</v>
      </c>
    </row>
    <row r="342" spans="1:18" s="3" customFormat="1" ht="15" customHeight="1">
      <c r="A342" s="326">
        <v>4</v>
      </c>
      <c r="B342" s="328" t="s">
        <v>2820</v>
      </c>
      <c r="C342" s="15" t="s">
        <v>2821</v>
      </c>
      <c r="D342" s="61" t="s">
        <v>2297</v>
      </c>
      <c r="E342" s="15" t="s">
        <v>659</v>
      </c>
      <c r="F342" s="15" t="s">
        <v>2822</v>
      </c>
      <c r="G342" s="15" t="s">
        <v>727</v>
      </c>
      <c r="H342" s="29">
        <v>1169960</v>
      </c>
      <c r="I342" s="29">
        <v>525626.03</v>
      </c>
      <c r="J342" s="215">
        <v>4.85</v>
      </c>
      <c r="K342" s="328" t="s">
        <v>668</v>
      </c>
      <c r="L342" s="61"/>
      <c r="M342" s="61" t="s">
        <v>668</v>
      </c>
      <c r="N342" s="71"/>
      <c r="O342" s="15"/>
      <c r="P342" s="15"/>
      <c r="Q342" s="15"/>
      <c r="R342" s="61" t="s">
        <v>707</v>
      </c>
    </row>
    <row r="343" spans="1:18" s="3" customFormat="1" ht="15" customHeight="1">
      <c r="A343" s="350"/>
      <c r="B343" s="328"/>
      <c r="C343" s="15" t="s">
        <v>2823</v>
      </c>
      <c r="D343" s="61" t="s">
        <v>2301</v>
      </c>
      <c r="E343" s="15" t="s">
        <v>659</v>
      </c>
      <c r="F343" s="15" t="s">
        <v>2822</v>
      </c>
      <c r="G343" s="15" t="s">
        <v>727</v>
      </c>
      <c r="H343" s="203">
        <v>1169895.37</v>
      </c>
      <c r="I343" s="29">
        <v>525604.2</v>
      </c>
      <c r="J343" s="215">
        <v>4.72</v>
      </c>
      <c r="K343" s="328"/>
      <c r="L343" s="61"/>
      <c r="M343" s="61" t="s">
        <v>668</v>
      </c>
      <c r="N343" s="15"/>
      <c r="O343" s="15"/>
      <c r="P343" s="15"/>
      <c r="Q343" s="15"/>
      <c r="R343" s="61" t="s">
        <v>707</v>
      </c>
    </row>
    <row r="344" spans="1:18" s="3" customFormat="1" ht="15" customHeight="1">
      <c r="A344" s="350"/>
      <c r="B344" s="328"/>
      <c r="C344" s="15" t="s">
        <v>2824</v>
      </c>
      <c r="D344" s="61" t="s">
        <v>2301</v>
      </c>
      <c r="E344" s="15" t="s">
        <v>659</v>
      </c>
      <c r="F344" s="15" t="s">
        <v>2822</v>
      </c>
      <c r="G344" s="15" t="s">
        <v>727</v>
      </c>
      <c r="H344" s="29">
        <v>1169838.21</v>
      </c>
      <c r="I344" s="29">
        <v>525532.91</v>
      </c>
      <c r="J344" s="215">
        <v>4.73</v>
      </c>
      <c r="K344" s="328"/>
      <c r="L344" s="61"/>
      <c r="M344" s="61" t="s">
        <v>668</v>
      </c>
      <c r="N344" s="15"/>
      <c r="O344" s="15"/>
      <c r="P344" s="15"/>
      <c r="Q344" s="15"/>
      <c r="R344" s="61" t="s">
        <v>707</v>
      </c>
    </row>
    <row r="345" spans="1:18" s="3" customFormat="1" ht="15" customHeight="1">
      <c r="A345" s="327"/>
      <c r="B345" s="328"/>
      <c r="C345" s="15" t="s">
        <v>2825</v>
      </c>
      <c r="D345" s="61" t="s">
        <v>2301</v>
      </c>
      <c r="E345" s="15" t="s">
        <v>659</v>
      </c>
      <c r="F345" s="15" t="s">
        <v>2822</v>
      </c>
      <c r="G345" s="15" t="s">
        <v>727</v>
      </c>
      <c r="H345" s="29">
        <v>1169921.59</v>
      </c>
      <c r="I345" s="29">
        <v>525639.47</v>
      </c>
      <c r="J345" s="215">
        <v>3.29</v>
      </c>
      <c r="K345" s="328"/>
      <c r="L345" s="61"/>
      <c r="M345" s="61" t="s">
        <v>668</v>
      </c>
      <c r="N345" s="15"/>
      <c r="O345" s="15"/>
      <c r="P345" s="15"/>
      <c r="Q345" s="15"/>
      <c r="R345" s="61" t="s">
        <v>707</v>
      </c>
    </row>
    <row r="346" spans="1:18" s="3" customFormat="1" ht="15" customHeight="1">
      <c r="A346" s="61">
        <v>5</v>
      </c>
      <c r="B346" s="61" t="s">
        <v>2826</v>
      </c>
      <c r="C346" s="15" t="s">
        <v>2827</v>
      </c>
      <c r="D346" s="61" t="s">
        <v>2301</v>
      </c>
      <c r="E346" s="15" t="s">
        <v>2828</v>
      </c>
      <c r="F346" s="15" t="s">
        <v>2829</v>
      </c>
      <c r="G346" s="15" t="s">
        <v>727</v>
      </c>
      <c r="H346" s="118">
        <v>1143935.977</v>
      </c>
      <c r="I346" s="118">
        <v>551326.882</v>
      </c>
      <c r="J346" s="218">
        <v>2.49</v>
      </c>
      <c r="K346" s="61" t="s">
        <v>668</v>
      </c>
      <c r="L346" s="61" t="s">
        <v>668</v>
      </c>
      <c r="M346" s="61" t="s">
        <v>668</v>
      </c>
      <c r="N346" s="15"/>
      <c r="O346" s="15"/>
      <c r="P346" s="15"/>
      <c r="Q346" s="15"/>
      <c r="R346" s="61" t="s">
        <v>707</v>
      </c>
    </row>
    <row r="347" spans="1:18" s="3" customFormat="1" ht="15" customHeight="1">
      <c r="A347" s="328">
        <v>6</v>
      </c>
      <c r="B347" s="349" t="s">
        <v>2830</v>
      </c>
      <c r="C347" s="64" t="s">
        <v>2831</v>
      </c>
      <c r="D347" s="66" t="s">
        <v>1440</v>
      </c>
      <c r="E347" s="64" t="s">
        <v>1598</v>
      </c>
      <c r="F347" s="64" t="s">
        <v>2832</v>
      </c>
      <c r="G347" s="64" t="s">
        <v>727</v>
      </c>
      <c r="H347" s="118">
        <v>1174254.47</v>
      </c>
      <c r="I347" s="118">
        <v>532943.1</v>
      </c>
      <c r="J347" s="218"/>
      <c r="K347" s="349" t="s">
        <v>668</v>
      </c>
      <c r="L347" s="66"/>
      <c r="M347" s="66"/>
      <c r="N347" s="15"/>
      <c r="O347" s="15"/>
      <c r="P347" s="15" t="s">
        <v>668</v>
      </c>
      <c r="Q347" s="15"/>
      <c r="R347" s="66" t="s">
        <v>1067</v>
      </c>
    </row>
    <row r="348" spans="1:18" s="3" customFormat="1" ht="15" customHeight="1">
      <c r="A348" s="328"/>
      <c r="B348" s="349"/>
      <c r="C348" s="64" t="s">
        <v>2833</v>
      </c>
      <c r="D348" s="66" t="s">
        <v>2301</v>
      </c>
      <c r="E348" s="64" t="s">
        <v>1598</v>
      </c>
      <c r="F348" s="64" t="s">
        <v>2832</v>
      </c>
      <c r="G348" s="64" t="s">
        <v>727</v>
      </c>
      <c r="H348" s="118">
        <v>1174254.47</v>
      </c>
      <c r="I348" s="118">
        <v>532943.1</v>
      </c>
      <c r="J348" s="218"/>
      <c r="K348" s="349"/>
      <c r="L348" s="66"/>
      <c r="M348" s="66"/>
      <c r="N348" s="15"/>
      <c r="O348" s="15"/>
      <c r="P348" s="15" t="s">
        <v>668</v>
      </c>
      <c r="Q348" s="15"/>
      <c r="R348" s="66" t="s">
        <v>1067</v>
      </c>
    </row>
    <row r="349" spans="1:18" s="3" customFormat="1" ht="15" customHeight="1">
      <c r="A349" s="328"/>
      <c r="B349" s="349"/>
      <c r="C349" s="64" t="s">
        <v>2834</v>
      </c>
      <c r="D349" s="66" t="s">
        <v>2323</v>
      </c>
      <c r="E349" s="64" t="s">
        <v>1598</v>
      </c>
      <c r="F349" s="64" t="s">
        <v>2832</v>
      </c>
      <c r="G349" s="64" t="s">
        <v>727</v>
      </c>
      <c r="H349" s="118">
        <v>1174254.47</v>
      </c>
      <c r="I349" s="118">
        <v>532943.1</v>
      </c>
      <c r="J349" s="218"/>
      <c r="K349" s="349"/>
      <c r="L349" s="66"/>
      <c r="M349" s="66"/>
      <c r="N349" s="15"/>
      <c r="O349" s="15"/>
      <c r="P349" s="15" t="s">
        <v>668</v>
      </c>
      <c r="Q349" s="15"/>
      <c r="R349" s="66" t="s">
        <v>1067</v>
      </c>
    </row>
    <row r="350" spans="1:18" s="3" customFormat="1" ht="15" customHeight="1">
      <c r="A350" s="328"/>
      <c r="B350" s="349"/>
      <c r="C350" s="64" t="s">
        <v>2835</v>
      </c>
      <c r="D350" s="66" t="s">
        <v>2314</v>
      </c>
      <c r="E350" s="64" t="s">
        <v>1598</v>
      </c>
      <c r="F350" s="64" t="s">
        <v>2832</v>
      </c>
      <c r="G350" s="64" t="s">
        <v>727</v>
      </c>
      <c r="H350" s="118">
        <v>1174254.47</v>
      </c>
      <c r="I350" s="118">
        <v>532943.1</v>
      </c>
      <c r="J350" s="218"/>
      <c r="K350" s="349"/>
      <c r="L350" s="66"/>
      <c r="M350" s="66"/>
      <c r="N350" s="15"/>
      <c r="O350" s="15"/>
      <c r="P350" s="15" t="s">
        <v>668</v>
      </c>
      <c r="Q350" s="15"/>
      <c r="R350" s="66" t="s">
        <v>1067</v>
      </c>
    </row>
    <row r="351" spans="1:18" s="3" customFormat="1" ht="15" customHeight="1">
      <c r="A351" s="328"/>
      <c r="B351" s="349"/>
      <c r="C351" s="64" t="s">
        <v>2836</v>
      </c>
      <c r="D351" s="66" t="s">
        <v>2331</v>
      </c>
      <c r="E351" s="64" t="s">
        <v>1598</v>
      </c>
      <c r="F351" s="64" t="s">
        <v>2832</v>
      </c>
      <c r="G351" s="64" t="s">
        <v>727</v>
      </c>
      <c r="H351" s="118">
        <v>1174254.47</v>
      </c>
      <c r="I351" s="118">
        <v>532943.1</v>
      </c>
      <c r="J351" s="218"/>
      <c r="K351" s="349"/>
      <c r="L351" s="66"/>
      <c r="M351" s="66"/>
      <c r="N351" s="15"/>
      <c r="O351" s="15"/>
      <c r="P351" s="15" t="s">
        <v>668</v>
      </c>
      <c r="Q351" s="15"/>
      <c r="R351" s="66" t="s">
        <v>1067</v>
      </c>
    </row>
    <row r="352" spans="1:18" s="3" customFormat="1" ht="13.5" customHeight="1">
      <c r="A352" s="326">
        <v>7</v>
      </c>
      <c r="B352" s="328" t="s">
        <v>2837</v>
      </c>
      <c r="C352" s="64" t="s">
        <v>2838</v>
      </c>
      <c r="D352" s="66" t="s">
        <v>1440</v>
      </c>
      <c r="E352" s="64" t="s">
        <v>532</v>
      </c>
      <c r="F352" s="15" t="s">
        <v>2842</v>
      </c>
      <c r="G352" s="64" t="s">
        <v>727</v>
      </c>
      <c r="H352" s="118">
        <v>1154932.01</v>
      </c>
      <c r="I352" s="118">
        <v>551777.18</v>
      </c>
      <c r="J352" s="218"/>
      <c r="K352" s="328" t="s">
        <v>668</v>
      </c>
      <c r="L352" s="66"/>
      <c r="M352" s="66"/>
      <c r="N352" s="15"/>
      <c r="O352" s="15"/>
      <c r="P352" s="22" t="s">
        <v>668</v>
      </c>
      <c r="Q352" s="15"/>
      <c r="R352" s="66" t="s">
        <v>1067</v>
      </c>
    </row>
    <row r="353" spans="1:18" s="3" customFormat="1" ht="13.5" customHeight="1">
      <c r="A353" s="350"/>
      <c r="B353" s="328"/>
      <c r="C353" s="64" t="s">
        <v>2839</v>
      </c>
      <c r="D353" s="66" t="s">
        <v>2301</v>
      </c>
      <c r="E353" s="64" t="s">
        <v>532</v>
      </c>
      <c r="F353" s="15" t="s">
        <v>2842</v>
      </c>
      <c r="G353" s="64" t="s">
        <v>727</v>
      </c>
      <c r="H353" s="118">
        <v>1154932.01</v>
      </c>
      <c r="I353" s="118">
        <v>551777.18</v>
      </c>
      <c r="J353" s="218"/>
      <c r="K353" s="328"/>
      <c r="L353" s="66"/>
      <c r="M353" s="66"/>
      <c r="N353" s="15"/>
      <c r="O353" s="15"/>
      <c r="P353" s="22" t="s">
        <v>668</v>
      </c>
      <c r="Q353" s="15"/>
      <c r="R353" s="66" t="s">
        <v>1067</v>
      </c>
    </row>
    <row r="354" spans="1:18" s="3" customFormat="1" ht="13.5" customHeight="1">
      <c r="A354" s="350"/>
      <c r="B354" s="328"/>
      <c r="C354" s="64" t="s">
        <v>2840</v>
      </c>
      <c r="D354" s="66" t="s">
        <v>2323</v>
      </c>
      <c r="E354" s="64" t="s">
        <v>532</v>
      </c>
      <c r="F354" s="15" t="s">
        <v>2842</v>
      </c>
      <c r="G354" s="64" t="s">
        <v>727</v>
      </c>
      <c r="H354" s="118">
        <v>1154932.01</v>
      </c>
      <c r="I354" s="118">
        <v>551777.18</v>
      </c>
      <c r="J354" s="218"/>
      <c r="K354" s="328"/>
      <c r="L354" s="66"/>
      <c r="M354" s="66"/>
      <c r="N354" s="15"/>
      <c r="O354" s="15"/>
      <c r="P354" s="22" t="s">
        <v>668</v>
      </c>
      <c r="Q354" s="15"/>
      <c r="R354" s="66" t="s">
        <v>1067</v>
      </c>
    </row>
    <row r="355" spans="1:18" s="3" customFormat="1" ht="13.5" customHeight="1">
      <c r="A355" s="350"/>
      <c r="B355" s="328"/>
      <c r="C355" s="15" t="s">
        <v>2841</v>
      </c>
      <c r="D355" s="61" t="s">
        <v>2314</v>
      </c>
      <c r="E355" s="64" t="s">
        <v>532</v>
      </c>
      <c r="F355" s="15" t="s">
        <v>2842</v>
      </c>
      <c r="G355" s="15" t="s">
        <v>727</v>
      </c>
      <c r="H355" s="118">
        <v>1154932.01</v>
      </c>
      <c r="I355" s="118">
        <v>551777.18</v>
      </c>
      <c r="J355" s="218"/>
      <c r="K355" s="328"/>
      <c r="L355" s="61"/>
      <c r="M355" s="61"/>
      <c r="N355" s="15"/>
      <c r="O355" s="15"/>
      <c r="P355" s="22" t="s">
        <v>668</v>
      </c>
      <c r="Q355" s="15"/>
      <c r="R355" s="61" t="s">
        <v>1067</v>
      </c>
    </row>
    <row r="356" spans="1:18" s="3" customFormat="1" ht="13.5" customHeight="1">
      <c r="A356" s="350"/>
      <c r="B356" s="328"/>
      <c r="C356" s="15" t="s">
        <v>2843</v>
      </c>
      <c r="D356" s="61" t="s">
        <v>2331</v>
      </c>
      <c r="E356" s="64" t="s">
        <v>532</v>
      </c>
      <c r="F356" s="15" t="s">
        <v>2842</v>
      </c>
      <c r="G356" s="15" t="s">
        <v>727</v>
      </c>
      <c r="H356" s="118">
        <v>1154932.01</v>
      </c>
      <c r="I356" s="118">
        <v>551777.18</v>
      </c>
      <c r="J356" s="218"/>
      <c r="K356" s="328"/>
      <c r="L356" s="61"/>
      <c r="M356" s="61"/>
      <c r="N356" s="15"/>
      <c r="O356" s="15"/>
      <c r="P356" s="22" t="s">
        <v>668</v>
      </c>
      <c r="Q356" s="15"/>
      <c r="R356" s="61" t="s">
        <v>1067</v>
      </c>
    </row>
    <row r="357" spans="1:18" s="3" customFormat="1" ht="13.5" customHeight="1">
      <c r="A357" s="327"/>
      <c r="B357" s="328"/>
      <c r="C357" s="64" t="s">
        <v>2844</v>
      </c>
      <c r="D357" s="66" t="s">
        <v>2316</v>
      </c>
      <c r="E357" s="64" t="s">
        <v>532</v>
      </c>
      <c r="F357" s="15" t="s">
        <v>2842</v>
      </c>
      <c r="G357" s="64" t="s">
        <v>727</v>
      </c>
      <c r="H357" s="118">
        <v>1154932.01</v>
      </c>
      <c r="I357" s="118">
        <v>551777.18</v>
      </c>
      <c r="J357" s="218"/>
      <c r="K357" s="328"/>
      <c r="L357" s="66"/>
      <c r="M357" s="66"/>
      <c r="N357" s="15"/>
      <c r="O357" s="15"/>
      <c r="P357" s="22" t="s">
        <v>668</v>
      </c>
      <c r="Q357" s="15"/>
      <c r="R357" s="66" t="s">
        <v>1067</v>
      </c>
    </row>
    <row r="358" spans="1:18" s="69" customFormat="1" ht="13.5">
      <c r="A358" s="67" t="s">
        <v>923</v>
      </c>
      <c r="B358" s="68">
        <f>COUNTA(B332:B357)</f>
        <v>7</v>
      </c>
      <c r="C358" s="68">
        <f>COUNTA(C332:C357)</f>
        <v>26</v>
      </c>
      <c r="D358" s="67"/>
      <c r="E358" s="19"/>
      <c r="F358" s="19"/>
      <c r="G358" s="19"/>
      <c r="H358" s="116"/>
      <c r="I358" s="116"/>
      <c r="J358" s="217"/>
      <c r="K358" s="68">
        <f>COUNTA(K332:K357)</f>
        <v>7</v>
      </c>
      <c r="L358" s="68">
        <f>COUNTA(L332:L357)</f>
        <v>11</v>
      </c>
      <c r="M358" s="68">
        <f>COUNTA(M332:M357)</f>
        <v>15</v>
      </c>
      <c r="N358" s="20">
        <f>COUNTA(M332:M357)-COUNTA(L332:L357)</f>
        <v>4</v>
      </c>
      <c r="O358" s="68">
        <f>COUNTA(O332:O357)</f>
        <v>0</v>
      </c>
      <c r="P358" s="68">
        <f>COUNTA(P332:P357)</f>
        <v>11</v>
      </c>
      <c r="Q358" s="68">
        <f>COUNTA(Q332:Q357)</f>
        <v>0</v>
      </c>
      <c r="R358" s="67"/>
    </row>
    <row r="359" spans="1:18" s="62" customFormat="1" ht="12.75">
      <c r="A359" s="360" t="s">
        <v>2845</v>
      </c>
      <c r="B359" s="361"/>
      <c r="C359" s="361"/>
      <c r="D359" s="361"/>
      <c r="E359" s="212"/>
      <c r="F359" s="130"/>
      <c r="G359" s="130"/>
      <c r="H359" s="115"/>
      <c r="I359" s="115"/>
      <c r="J359" s="115"/>
      <c r="K359" s="177"/>
      <c r="L359" s="89"/>
      <c r="M359" s="89"/>
      <c r="N359" s="88"/>
      <c r="O359" s="88"/>
      <c r="P359" s="88"/>
      <c r="Q359" s="88"/>
      <c r="R359" s="176"/>
    </row>
    <row r="360" spans="1:18" s="3" customFormat="1" ht="12.75">
      <c r="A360" s="328">
        <v>1</v>
      </c>
      <c r="B360" s="328" t="s">
        <v>2846</v>
      </c>
      <c r="C360" s="15" t="s">
        <v>2847</v>
      </c>
      <c r="D360" s="61" t="s">
        <v>1440</v>
      </c>
      <c r="E360" s="15" t="s">
        <v>2848</v>
      </c>
      <c r="F360" s="15" t="s">
        <v>2849</v>
      </c>
      <c r="G360" s="15" t="s">
        <v>729</v>
      </c>
      <c r="H360" s="29">
        <v>1137065.9</v>
      </c>
      <c r="I360" s="29">
        <v>466887.07</v>
      </c>
      <c r="J360" s="215">
        <v>1.77</v>
      </c>
      <c r="K360" s="328" t="s">
        <v>668</v>
      </c>
      <c r="L360" s="61" t="s">
        <v>668</v>
      </c>
      <c r="M360" s="61" t="s">
        <v>668</v>
      </c>
      <c r="N360" s="15"/>
      <c r="O360" s="15"/>
      <c r="P360" s="15"/>
      <c r="Q360" s="15"/>
      <c r="R360" s="61" t="s">
        <v>707</v>
      </c>
    </row>
    <row r="361" spans="1:18" s="3" customFormat="1" ht="14.25">
      <c r="A361" s="328"/>
      <c r="B361" s="328"/>
      <c r="C361" s="64" t="s">
        <v>2850</v>
      </c>
      <c r="D361" s="66" t="s">
        <v>2301</v>
      </c>
      <c r="E361" s="64" t="s">
        <v>2848</v>
      </c>
      <c r="F361" s="64" t="s">
        <v>2849</v>
      </c>
      <c r="G361" s="64" t="s">
        <v>729</v>
      </c>
      <c r="H361" s="29">
        <v>1137065.9</v>
      </c>
      <c r="I361" s="29">
        <v>466887.07</v>
      </c>
      <c r="J361" s="215"/>
      <c r="K361" s="328"/>
      <c r="L361" s="66"/>
      <c r="M361" s="66"/>
      <c r="N361" s="122"/>
      <c r="P361" s="22" t="s">
        <v>668</v>
      </c>
      <c r="Q361" s="15"/>
      <c r="R361" s="66" t="s">
        <v>1067</v>
      </c>
    </row>
    <row r="362" spans="1:18" s="3" customFormat="1" ht="14.25">
      <c r="A362" s="328"/>
      <c r="B362" s="328"/>
      <c r="C362" s="15" t="s">
        <v>2851</v>
      </c>
      <c r="D362" s="61" t="s">
        <v>2323</v>
      </c>
      <c r="E362" s="15" t="s">
        <v>2848</v>
      </c>
      <c r="F362" s="15" t="s">
        <v>2849</v>
      </c>
      <c r="G362" s="15" t="s">
        <v>729</v>
      </c>
      <c r="H362" s="29">
        <v>1137070.46</v>
      </c>
      <c r="I362" s="29">
        <v>466887.4</v>
      </c>
      <c r="J362" s="215">
        <v>1.77</v>
      </c>
      <c r="K362" s="328"/>
      <c r="L362" s="61" t="s">
        <v>668</v>
      </c>
      <c r="M362" s="61" t="s">
        <v>668</v>
      </c>
      <c r="N362" s="15"/>
      <c r="O362" s="15"/>
      <c r="P362" s="15"/>
      <c r="Q362" s="15"/>
      <c r="R362" s="61" t="s">
        <v>707</v>
      </c>
    </row>
    <row r="363" spans="1:18" s="3" customFormat="1" ht="14.25">
      <c r="A363" s="328"/>
      <c r="B363" s="328"/>
      <c r="C363" s="15" t="s">
        <v>2852</v>
      </c>
      <c r="D363" s="61" t="s">
        <v>2314</v>
      </c>
      <c r="E363" s="15" t="s">
        <v>2848</v>
      </c>
      <c r="F363" s="15" t="s">
        <v>2849</v>
      </c>
      <c r="G363" s="15" t="s">
        <v>729</v>
      </c>
      <c r="H363" s="29">
        <v>1137067.91</v>
      </c>
      <c r="I363" s="29">
        <v>466887.17</v>
      </c>
      <c r="J363" s="215">
        <v>1.77</v>
      </c>
      <c r="K363" s="328"/>
      <c r="L363" s="61" t="s">
        <v>668</v>
      </c>
      <c r="M363" s="61" t="s">
        <v>668</v>
      </c>
      <c r="N363" s="15"/>
      <c r="O363" s="15"/>
      <c r="P363" s="15"/>
      <c r="Q363" s="15"/>
      <c r="R363" s="61" t="s">
        <v>707</v>
      </c>
    </row>
    <row r="364" spans="1:18" s="3" customFormat="1" ht="12.75">
      <c r="A364" s="326">
        <v>2</v>
      </c>
      <c r="B364" s="326" t="s">
        <v>2853</v>
      </c>
      <c r="C364" s="15" t="s">
        <v>2854</v>
      </c>
      <c r="D364" s="61" t="s">
        <v>1440</v>
      </c>
      <c r="E364" s="15" t="s">
        <v>464</v>
      </c>
      <c r="F364" s="15" t="s">
        <v>706</v>
      </c>
      <c r="G364" s="15" t="s">
        <v>729</v>
      </c>
      <c r="H364" s="29">
        <v>1094761.6</v>
      </c>
      <c r="I364" s="29">
        <v>517194.3</v>
      </c>
      <c r="J364" s="215">
        <v>1.2</v>
      </c>
      <c r="K364" s="326" t="s">
        <v>668</v>
      </c>
      <c r="L364" s="61" t="s">
        <v>668</v>
      </c>
      <c r="M364" s="61" t="s">
        <v>668</v>
      </c>
      <c r="N364" s="15"/>
      <c r="O364" s="15"/>
      <c r="P364" s="15"/>
      <c r="Q364" s="15"/>
      <c r="R364" s="61" t="s">
        <v>707</v>
      </c>
    </row>
    <row r="365" spans="1:18" s="3" customFormat="1" ht="14.25">
      <c r="A365" s="350"/>
      <c r="B365" s="350"/>
      <c r="C365" s="15" t="s">
        <v>2855</v>
      </c>
      <c r="D365" s="61" t="s">
        <v>2301</v>
      </c>
      <c r="E365" s="15" t="s">
        <v>464</v>
      </c>
      <c r="F365" s="15" t="s">
        <v>706</v>
      </c>
      <c r="G365" s="15" t="s">
        <v>729</v>
      </c>
      <c r="H365" s="29">
        <v>1094761.6</v>
      </c>
      <c r="I365" s="29">
        <v>517194.3</v>
      </c>
      <c r="J365" s="215">
        <v>1.18</v>
      </c>
      <c r="K365" s="350"/>
      <c r="L365" s="61" t="s">
        <v>668</v>
      </c>
      <c r="M365" s="61" t="s">
        <v>668</v>
      </c>
      <c r="N365" s="15"/>
      <c r="O365" s="15"/>
      <c r="P365" s="15"/>
      <c r="Q365" s="15"/>
      <c r="R365" s="61" t="s">
        <v>707</v>
      </c>
    </row>
    <row r="366" spans="1:18" s="3" customFormat="1" ht="14.25">
      <c r="A366" s="350"/>
      <c r="B366" s="350"/>
      <c r="C366" s="15" t="s">
        <v>2856</v>
      </c>
      <c r="D366" s="61" t="s">
        <v>2301</v>
      </c>
      <c r="E366" s="15" t="s">
        <v>464</v>
      </c>
      <c r="F366" s="15" t="s">
        <v>706</v>
      </c>
      <c r="G366" s="15" t="s">
        <v>729</v>
      </c>
      <c r="H366" s="29">
        <v>1094761.6</v>
      </c>
      <c r="I366" s="29">
        <v>517194.3</v>
      </c>
      <c r="J366" s="215">
        <v>1.18</v>
      </c>
      <c r="K366" s="350"/>
      <c r="L366" s="61" t="s">
        <v>668</v>
      </c>
      <c r="M366" s="61" t="s">
        <v>668</v>
      </c>
      <c r="N366" s="15"/>
      <c r="O366" s="15"/>
      <c r="P366" s="15"/>
      <c r="Q366" s="15"/>
      <c r="R366" s="61" t="s">
        <v>707</v>
      </c>
    </row>
    <row r="367" spans="1:18" s="3" customFormat="1" ht="14.25">
      <c r="A367" s="350"/>
      <c r="B367" s="350"/>
      <c r="C367" s="15" t="s">
        <v>2857</v>
      </c>
      <c r="D367" s="61" t="s">
        <v>2323</v>
      </c>
      <c r="E367" s="15" t="s">
        <v>464</v>
      </c>
      <c r="F367" s="15" t="s">
        <v>706</v>
      </c>
      <c r="G367" s="15" t="s">
        <v>729</v>
      </c>
      <c r="H367" s="29">
        <v>1094761.6</v>
      </c>
      <c r="I367" s="29">
        <v>517194.3</v>
      </c>
      <c r="J367" s="215">
        <v>1.18</v>
      </c>
      <c r="K367" s="350"/>
      <c r="L367" s="61" t="s">
        <v>668</v>
      </c>
      <c r="M367" s="61" t="s">
        <v>668</v>
      </c>
      <c r="N367" s="15"/>
      <c r="O367" s="15"/>
      <c r="P367" s="15"/>
      <c r="Q367" s="15"/>
      <c r="R367" s="61" t="s">
        <v>707</v>
      </c>
    </row>
    <row r="368" spans="1:18" s="3" customFormat="1" ht="14.25">
      <c r="A368" s="350"/>
      <c r="B368" s="350"/>
      <c r="C368" s="15" t="s">
        <v>2858</v>
      </c>
      <c r="D368" s="61" t="s">
        <v>2314</v>
      </c>
      <c r="E368" s="15" t="s">
        <v>464</v>
      </c>
      <c r="F368" s="15" t="s">
        <v>706</v>
      </c>
      <c r="G368" s="15" t="s">
        <v>729</v>
      </c>
      <c r="H368" s="29">
        <v>1094761.6</v>
      </c>
      <c r="I368" s="29">
        <v>517194.3</v>
      </c>
      <c r="J368" s="215">
        <v>1.18</v>
      </c>
      <c r="K368" s="350"/>
      <c r="L368" s="61" t="s">
        <v>668</v>
      </c>
      <c r="M368" s="61" t="s">
        <v>668</v>
      </c>
      <c r="N368" s="15"/>
      <c r="O368" s="15"/>
      <c r="P368" s="15"/>
      <c r="Q368" s="15"/>
      <c r="R368" s="61" t="s">
        <v>707</v>
      </c>
    </row>
    <row r="369" spans="1:18" s="3" customFormat="1" ht="15.75">
      <c r="A369" s="327"/>
      <c r="B369" s="327"/>
      <c r="C369" s="15" t="s">
        <v>2859</v>
      </c>
      <c r="D369" s="61" t="s">
        <v>2331</v>
      </c>
      <c r="E369" s="15" t="s">
        <v>464</v>
      </c>
      <c r="F369" s="15" t="s">
        <v>706</v>
      </c>
      <c r="G369" s="15" t="s">
        <v>729</v>
      </c>
      <c r="H369" s="29">
        <v>1094761.6</v>
      </c>
      <c r="I369" s="29">
        <v>517194.3</v>
      </c>
      <c r="J369" s="215">
        <v>1.18</v>
      </c>
      <c r="K369" s="327"/>
      <c r="L369" s="61" t="s">
        <v>668</v>
      </c>
      <c r="M369" s="61" t="s">
        <v>668</v>
      </c>
      <c r="N369" s="15"/>
      <c r="O369" s="15"/>
      <c r="P369" s="15"/>
      <c r="Q369" s="15"/>
      <c r="R369" s="61" t="s">
        <v>707</v>
      </c>
    </row>
    <row r="370" spans="1:18" s="3" customFormat="1" ht="15.75">
      <c r="A370" s="61"/>
      <c r="B370" s="61"/>
      <c r="C370" s="15" t="s">
        <v>2860</v>
      </c>
      <c r="D370" s="61" t="s">
        <v>2316</v>
      </c>
      <c r="E370" s="15" t="s">
        <v>464</v>
      </c>
      <c r="F370" s="15" t="s">
        <v>706</v>
      </c>
      <c r="G370" s="15" t="s">
        <v>729</v>
      </c>
      <c r="H370" s="29">
        <v>1094761.6</v>
      </c>
      <c r="I370" s="29">
        <v>517194.3</v>
      </c>
      <c r="J370" s="215">
        <v>1.18</v>
      </c>
      <c r="K370" s="61" t="s">
        <v>668</v>
      </c>
      <c r="L370" s="61" t="s">
        <v>668</v>
      </c>
      <c r="M370" s="61" t="s">
        <v>668</v>
      </c>
      <c r="N370" s="15"/>
      <c r="O370" s="15"/>
      <c r="P370" s="15"/>
      <c r="Q370" s="15"/>
      <c r="R370" s="61" t="s">
        <v>707</v>
      </c>
    </row>
    <row r="371" spans="1:18" s="3" customFormat="1" ht="14.25">
      <c r="A371" s="326">
        <v>3</v>
      </c>
      <c r="B371" s="328" t="s">
        <v>2866</v>
      </c>
      <c r="C371" s="15" t="s">
        <v>2867</v>
      </c>
      <c r="D371" s="61" t="s">
        <v>2301</v>
      </c>
      <c r="E371" s="15" t="s">
        <v>463</v>
      </c>
      <c r="F371" s="15" t="s">
        <v>2868</v>
      </c>
      <c r="G371" s="15" t="s">
        <v>729</v>
      </c>
      <c r="H371" s="29">
        <v>1098948.07</v>
      </c>
      <c r="I371" s="29">
        <v>540598.12</v>
      </c>
      <c r="J371" s="215"/>
      <c r="K371" s="328" t="s">
        <v>668</v>
      </c>
      <c r="L371" s="61"/>
      <c r="M371" s="61"/>
      <c r="N371" s="15"/>
      <c r="O371" s="15"/>
      <c r="P371" s="15" t="s">
        <v>668</v>
      </c>
      <c r="Q371" s="15"/>
      <c r="R371" s="61" t="s">
        <v>1067</v>
      </c>
    </row>
    <row r="372" spans="1:18" s="3" customFormat="1" ht="14.25">
      <c r="A372" s="350"/>
      <c r="B372" s="328"/>
      <c r="C372" s="15" t="s">
        <v>2869</v>
      </c>
      <c r="D372" s="61" t="s">
        <v>2323</v>
      </c>
      <c r="E372" s="15" t="s">
        <v>463</v>
      </c>
      <c r="F372" s="15" t="s">
        <v>2868</v>
      </c>
      <c r="G372" s="15" t="s">
        <v>729</v>
      </c>
      <c r="H372" s="29">
        <v>1098948.07</v>
      </c>
      <c r="I372" s="29">
        <v>540598.12</v>
      </c>
      <c r="J372" s="215"/>
      <c r="K372" s="328"/>
      <c r="L372" s="61"/>
      <c r="M372" s="61"/>
      <c r="N372" s="15"/>
      <c r="O372" s="15"/>
      <c r="P372" s="15" t="s">
        <v>668</v>
      </c>
      <c r="Q372" s="15"/>
      <c r="R372" s="61" t="s">
        <v>1067</v>
      </c>
    </row>
    <row r="373" spans="1:18" s="3" customFormat="1" ht="14.25">
      <c r="A373" s="350"/>
      <c r="B373" s="328"/>
      <c r="C373" s="64" t="s">
        <v>2870</v>
      </c>
      <c r="D373" s="66" t="s">
        <v>2314</v>
      </c>
      <c r="E373" s="64" t="s">
        <v>463</v>
      </c>
      <c r="F373" s="64" t="s">
        <v>2868</v>
      </c>
      <c r="G373" s="64" t="s">
        <v>729</v>
      </c>
      <c r="H373" s="29">
        <v>1098948.07</v>
      </c>
      <c r="I373" s="29">
        <v>540598.12</v>
      </c>
      <c r="J373" s="215"/>
      <c r="K373" s="328"/>
      <c r="L373" s="66"/>
      <c r="M373" s="66"/>
      <c r="N373" s="15"/>
      <c r="O373" s="15"/>
      <c r="P373" s="15" t="s">
        <v>668</v>
      </c>
      <c r="Q373" s="15"/>
      <c r="R373" s="66" t="s">
        <v>1067</v>
      </c>
    </row>
    <row r="374" spans="1:18" s="3" customFormat="1" ht="15.75">
      <c r="A374" s="350"/>
      <c r="B374" s="328"/>
      <c r="C374" s="15" t="s">
        <v>2871</v>
      </c>
      <c r="D374" s="61" t="s">
        <v>2331</v>
      </c>
      <c r="E374" s="15" t="s">
        <v>463</v>
      </c>
      <c r="F374" s="15" t="s">
        <v>2868</v>
      </c>
      <c r="G374" s="15" t="s">
        <v>729</v>
      </c>
      <c r="H374" s="29">
        <v>1098948.07</v>
      </c>
      <c r="I374" s="29">
        <v>540598.12</v>
      </c>
      <c r="J374" s="215"/>
      <c r="K374" s="328"/>
      <c r="L374" s="61"/>
      <c r="M374" s="61"/>
      <c r="N374" s="15"/>
      <c r="O374" s="15"/>
      <c r="P374" s="15" t="s">
        <v>668</v>
      </c>
      <c r="Q374" s="15"/>
      <c r="R374" s="61" t="s">
        <v>1067</v>
      </c>
    </row>
    <row r="375" spans="1:18" s="3" customFormat="1" ht="15.75">
      <c r="A375" s="327"/>
      <c r="B375" s="328"/>
      <c r="C375" s="64" t="s">
        <v>2872</v>
      </c>
      <c r="D375" s="66" t="s">
        <v>2316</v>
      </c>
      <c r="E375" s="64" t="s">
        <v>463</v>
      </c>
      <c r="F375" s="64" t="s">
        <v>2868</v>
      </c>
      <c r="G375" s="64" t="s">
        <v>729</v>
      </c>
      <c r="H375" s="29">
        <v>1098948.07</v>
      </c>
      <c r="I375" s="29">
        <v>540598.12</v>
      </c>
      <c r="J375" s="215"/>
      <c r="K375" s="328"/>
      <c r="L375" s="66"/>
      <c r="M375" s="66"/>
      <c r="N375" s="15"/>
      <c r="O375" s="15"/>
      <c r="P375" s="15" t="s">
        <v>668</v>
      </c>
      <c r="Q375" s="15"/>
      <c r="R375" s="66" t="s">
        <v>1067</v>
      </c>
    </row>
    <row r="376" spans="1:18" s="3" customFormat="1" ht="12.75">
      <c r="A376" s="326">
        <v>4</v>
      </c>
      <c r="B376" s="328" t="s">
        <v>2873</v>
      </c>
      <c r="C376" s="64" t="s">
        <v>2874</v>
      </c>
      <c r="D376" s="66" t="s">
        <v>1440</v>
      </c>
      <c r="E376" s="64" t="s">
        <v>134</v>
      </c>
      <c r="F376" s="64" t="s">
        <v>2875</v>
      </c>
      <c r="G376" s="64" t="s">
        <v>729</v>
      </c>
      <c r="H376" s="29">
        <v>1072374.04</v>
      </c>
      <c r="I376" s="29">
        <v>501290.9</v>
      </c>
      <c r="J376" s="215"/>
      <c r="K376" s="328" t="s">
        <v>668</v>
      </c>
      <c r="L376" s="66"/>
      <c r="M376" s="66"/>
      <c r="N376" s="15"/>
      <c r="O376" s="15"/>
      <c r="P376" s="15" t="s">
        <v>668</v>
      </c>
      <c r="Q376" s="15"/>
      <c r="R376" s="66" t="s">
        <v>1067</v>
      </c>
    </row>
    <row r="377" spans="1:18" s="3" customFormat="1" ht="14.25">
      <c r="A377" s="350"/>
      <c r="B377" s="328"/>
      <c r="C377" s="64" t="s">
        <v>2876</v>
      </c>
      <c r="D377" s="66" t="s">
        <v>2301</v>
      </c>
      <c r="E377" s="64" t="s">
        <v>134</v>
      </c>
      <c r="F377" s="64" t="s">
        <v>2875</v>
      </c>
      <c r="G377" s="64" t="s">
        <v>729</v>
      </c>
      <c r="H377" s="29">
        <v>1072374.04</v>
      </c>
      <c r="I377" s="29">
        <v>501290.9</v>
      </c>
      <c r="J377" s="215"/>
      <c r="K377" s="328"/>
      <c r="L377" s="66"/>
      <c r="M377" s="66"/>
      <c r="N377" s="15"/>
      <c r="O377" s="15"/>
      <c r="P377" s="15" t="s">
        <v>668</v>
      </c>
      <c r="Q377" s="15"/>
      <c r="R377" s="66" t="s">
        <v>1067</v>
      </c>
    </row>
    <row r="378" spans="1:18" s="3" customFormat="1" ht="14.25">
      <c r="A378" s="350"/>
      <c r="B378" s="328"/>
      <c r="C378" s="64" t="s">
        <v>2877</v>
      </c>
      <c r="D378" s="66" t="s">
        <v>2323</v>
      </c>
      <c r="E378" s="64" t="s">
        <v>134</v>
      </c>
      <c r="F378" s="64" t="s">
        <v>2875</v>
      </c>
      <c r="G378" s="64" t="s">
        <v>729</v>
      </c>
      <c r="H378" s="29">
        <v>1072374.04</v>
      </c>
      <c r="I378" s="29">
        <v>501290.9</v>
      </c>
      <c r="J378" s="215"/>
      <c r="K378" s="328"/>
      <c r="L378" s="66"/>
      <c r="M378" s="66"/>
      <c r="N378" s="15"/>
      <c r="O378" s="15"/>
      <c r="P378" s="15" t="s">
        <v>668</v>
      </c>
      <c r="Q378" s="15"/>
      <c r="R378" s="66" t="s">
        <v>1067</v>
      </c>
    </row>
    <row r="379" spans="1:18" s="3" customFormat="1" ht="14.25">
      <c r="A379" s="350"/>
      <c r="B379" s="328"/>
      <c r="C379" s="64" t="s">
        <v>2878</v>
      </c>
      <c r="D379" s="66" t="s">
        <v>2314</v>
      </c>
      <c r="E379" s="64" t="s">
        <v>134</v>
      </c>
      <c r="F379" s="64" t="s">
        <v>2875</v>
      </c>
      <c r="G379" s="64" t="s">
        <v>729</v>
      </c>
      <c r="H379" s="29">
        <v>1072374.04</v>
      </c>
      <c r="I379" s="29">
        <v>501290.9</v>
      </c>
      <c r="J379" s="215"/>
      <c r="K379" s="328"/>
      <c r="L379" s="66"/>
      <c r="M379" s="66"/>
      <c r="N379" s="15"/>
      <c r="O379" s="15"/>
      <c r="P379" s="15" t="s">
        <v>668</v>
      </c>
      <c r="Q379" s="15"/>
      <c r="R379" s="66" t="s">
        <v>1067</v>
      </c>
    </row>
    <row r="380" spans="1:18" s="3" customFormat="1" ht="15.75">
      <c r="A380" s="327"/>
      <c r="B380" s="328"/>
      <c r="C380" s="15" t="s">
        <v>2879</v>
      </c>
      <c r="D380" s="61" t="s">
        <v>2331</v>
      </c>
      <c r="E380" s="64" t="s">
        <v>134</v>
      </c>
      <c r="F380" s="15" t="s">
        <v>2875</v>
      </c>
      <c r="G380" s="15" t="s">
        <v>729</v>
      </c>
      <c r="H380" s="29">
        <v>1072374.04</v>
      </c>
      <c r="I380" s="29">
        <v>501290.9</v>
      </c>
      <c r="J380" s="215"/>
      <c r="K380" s="328"/>
      <c r="L380" s="61"/>
      <c r="M380" s="61"/>
      <c r="N380" s="15"/>
      <c r="O380" s="15"/>
      <c r="P380" s="15" t="s">
        <v>668</v>
      </c>
      <c r="Q380" s="15"/>
      <c r="R380" s="61" t="s">
        <v>1067</v>
      </c>
    </row>
    <row r="381" spans="1:18" s="3" customFormat="1" ht="14.25">
      <c r="A381" s="328">
        <v>5</v>
      </c>
      <c r="B381" s="328" t="s">
        <v>2880</v>
      </c>
      <c r="C381" s="15" t="s">
        <v>2881</v>
      </c>
      <c r="D381" s="61" t="s">
        <v>2301</v>
      </c>
      <c r="E381" s="15" t="s">
        <v>2882</v>
      </c>
      <c r="F381" s="15" t="s">
        <v>2883</v>
      </c>
      <c r="G381" s="15" t="s">
        <v>729</v>
      </c>
      <c r="H381" s="29">
        <v>1081785.65</v>
      </c>
      <c r="I381" s="29">
        <v>540598.12</v>
      </c>
      <c r="J381" s="215"/>
      <c r="K381" s="328" t="s">
        <v>668</v>
      </c>
      <c r="L381" s="61"/>
      <c r="M381" s="61"/>
      <c r="N381" s="15"/>
      <c r="O381" s="15"/>
      <c r="P381" s="15" t="s">
        <v>668</v>
      </c>
      <c r="Q381" s="15"/>
      <c r="R381" s="61" t="s">
        <v>1067</v>
      </c>
    </row>
    <row r="382" spans="1:18" s="3" customFormat="1" ht="14.25">
      <c r="A382" s="328"/>
      <c r="B382" s="328"/>
      <c r="C382" s="15" t="s">
        <v>2884</v>
      </c>
      <c r="D382" s="61" t="s">
        <v>2323</v>
      </c>
      <c r="E382" s="15" t="s">
        <v>2882</v>
      </c>
      <c r="F382" s="15" t="s">
        <v>2883</v>
      </c>
      <c r="G382" s="15" t="s">
        <v>729</v>
      </c>
      <c r="H382" s="29">
        <v>1081785.65</v>
      </c>
      <c r="I382" s="29">
        <v>540598.12</v>
      </c>
      <c r="J382" s="215"/>
      <c r="K382" s="328"/>
      <c r="L382" s="61"/>
      <c r="M382" s="61"/>
      <c r="N382" s="15"/>
      <c r="O382" s="15"/>
      <c r="P382" s="15" t="s">
        <v>668</v>
      </c>
      <c r="Q382" s="15"/>
      <c r="R382" s="61" t="s">
        <v>1067</v>
      </c>
    </row>
    <row r="383" spans="1:18" s="3" customFormat="1" ht="14.25">
      <c r="A383" s="328"/>
      <c r="B383" s="328"/>
      <c r="C383" s="64" t="s">
        <v>2885</v>
      </c>
      <c r="D383" s="66" t="s">
        <v>2314</v>
      </c>
      <c r="E383" s="64" t="s">
        <v>2882</v>
      </c>
      <c r="F383" s="64" t="s">
        <v>2883</v>
      </c>
      <c r="G383" s="64" t="s">
        <v>729</v>
      </c>
      <c r="H383" s="29">
        <v>1081785.65</v>
      </c>
      <c r="I383" s="29">
        <v>540598.12</v>
      </c>
      <c r="J383" s="215"/>
      <c r="K383" s="328"/>
      <c r="L383" s="66"/>
      <c r="M383" s="66"/>
      <c r="N383" s="15"/>
      <c r="O383" s="15"/>
      <c r="P383" s="15" t="s">
        <v>668</v>
      </c>
      <c r="Q383" s="15"/>
      <c r="R383" s="66" t="s">
        <v>1067</v>
      </c>
    </row>
    <row r="384" spans="1:18" s="3" customFormat="1" ht="15.75">
      <c r="A384" s="328"/>
      <c r="B384" s="328"/>
      <c r="C384" s="15" t="s">
        <v>2886</v>
      </c>
      <c r="D384" s="61" t="s">
        <v>2331</v>
      </c>
      <c r="E384" s="15" t="s">
        <v>2882</v>
      </c>
      <c r="F384" s="15" t="s">
        <v>2883</v>
      </c>
      <c r="G384" s="15" t="s">
        <v>729</v>
      </c>
      <c r="H384" s="29">
        <v>1081785.65</v>
      </c>
      <c r="I384" s="29">
        <v>540598.12</v>
      </c>
      <c r="J384" s="215"/>
      <c r="K384" s="328"/>
      <c r="L384" s="61"/>
      <c r="M384" s="61"/>
      <c r="N384" s="15"/>
      <c r="O384" s="15"/>
      <c r="P384" s="15" t="s">
        <v>668</v>
      </c>
      <c r="Q384" s="15"/>
      <c r="R384" s="61" t="s">
        <v>1067</v>
      </c>
    </row>
    <row r="385" spans="1:18" s="3" customFormat="1" ht="15.75">
      <c r="A385" s="328">
        <v>5</v>
      </c>
      <c r="B385" s="328" t="s">
        <v>2880</v>
      </c>
      <c r="C385" s="15" t="s">
        <v>2887</v>
      </c>
      <c r="D385" s="61" t="s">
        <v>2316</v>
      </c>
      <c r="E385" s="15" t="s">
        <v>2882</v>
      </c>
      <c r="F385" s="15" t="s">
        <v>2883</v>
      </c>
      <c r="G385" s="15" t="s">
        <v>729</v>
      </c>
      <c r="H385" s="29">
        <v>1081785.65</v>
      </c>
      <c r="I385" s="29">
        <v>540598.12</v>
      </c>
      <c r="J385" s="215"/>
      <c r="K385" s="328" t="s">
        <v>668</v>
      </c>
      <c r="L385" s="61"/>
      <c r="M385" s="61"/>
      <c r="N385" s="15"/>
      <c r="O385" s="15"/>
      <c r="P385" s="15" t="s">
        <v>668</v>
      </c>
      <c r="Q385" s="15"/>
      <c r="R385" s="61" t="s">
        <v>1067</v>
      </c>
    </row>
    <row r="386" spans="1:18" s="3" customFormat="1" ht="15.75">
      <c r="A386" s="328"/>
      <c r="B386" s="328"/>
      <c r="C386" s="15" t="s">
        <v>2888</v>
      </c>
      <c r="D386" s="61" t="s">
        <v>2318</v>
      </c>
      <c r="E386" s="15" t="s">
        <v>2882</v>
      </c>
      <c r="F386" s="15" t="s">
        <v>2883</v>
      </c>
      <c r="G386" s="15" t="s">
        <v>729</v>
      </c>
      <c r="H386" s="29">
        <v>1081785.65</v>
      </c>
      <c r="I386" s="29">
        <v>540598.12</v>
      </c>
      <c r="J386" s="215"/>
      <c r="K386" s="328"/>
      <c r="L386" s="61"/>
      <c r="M386" s="61"/>
      <c r="N386" s="15"/>
      <c r="O386" s="15"/>
      <c r="P386" s="15" t="s">
        <v>668</v>
      </c>
      <c r="Q386" s="15"/>
      <c r="R386" s="61" t="s">
        <v>1067</v>
      </c>
    </row>
    <row r="387" spans="1:18" s="3" customFormat="1" ht="12.75">
      <c r="A387" s="61">
        <v>6</v>
      </c>
      <c r="B387" s="66" t="s">
        <v>2889</v>
      </c>
      <c r="C387" s="72" t="s">
        <v>2890</v>
      </c>
      <c r="D387" s="66" t="s">
        <v>2372</v>
      </c>
      <c r="E387" s="64" t="s">
        <v>465</v>
      </c>
      <c r="F387" s="64" t="s">
        <v>2891</v>
      </c>
      <c r="G387" s="64" t="s">
        <v>729</v>
      </c>
      <c r="H387" s="29">
        <v>1136183.74</v>
      </c>
      <c r="I387" s="29">
        <v>394157.21</v>
      </c>
      <c r="J387" s="215"/>
      <c r="K387" s="66" t="s">
        <v>668</v>
      </c>
      <c r="L387" s="66"/>
      <c r="M387" s="66"/>
      <c r="N387" s="15"/>
      <c r="O387" s="15"/>
      <c r="P387" s="15" t="s">
        <v>668</v>
      </c>
      <c r="Q387" s="15"/>
      <c r="R387" s="66" t="s">
        <v>1067</v>
      </c>
    </row>
    <row r="388" spans="1:18" s="3" customFormat="1" ht="12.75">
      <c r="A388" s="326">
        <v>7</v>
      </c>
      <c r="B388" s="349" t="s">
        <v>2892</v>
      </c>
      <c r="C388" s="72" t="s">
        <v>2893</v>
      </c>
      <c r="D388" s="66" t="s">
        <v>2372</v>
      </c>
      <c r="E388" s="64" t="s">
        <v>465</v>
      </c>
      <c r="F388" s="64" t="s">
        <v>2891</v>
      </c>
      <c r="G388" s="64" t="s">
        <v>729</v>
      </c>
      <c r="H388" s="29">
        <v>1135643.99</v>
      </c>
      <c r="I388" s="29">
        <v>385089.45</v>
      </c>
      <c r="J388" s="215"/>
      <c r="K388" s="349" t="s">
        <v>668</v>
      </c>
      <c r="L388" s="66"/>
      <c r="M388" s="66"/>
      <c r="N388" s="15"/>
      <c r="O388" s="15"/>
      <c r="P388" s="15" t="s">
        <v>668</v>
      </c>
      <c r="Q388" s="15"/>
      <c r="R388" s="66" t="s">
        <v>1067</v>
      </c>
    </row>
    <row r="389" spans="1:18" s="3" customFormat="1" ht="12.75">
      <c r="A389" s="350"/>
      <c r="B389" s="349"/>
      <c r="C389" s="72" t="s">
        <v>2894</v>
      </c>
      <c r="D389" s="66" t="s">
        <v>2297</v>
      </c>
      <c r="E389" s="64" t="s">
        <v>465</v>
      </c>
      <c r="F389" s="64" t="s">
        <v>2891</v>
      </c>
      <c r="G389" s="64" t="s">
        <v>729</v>
      </c>
      <c r="H389" s="29">
        <v>1135643.99</v>
      </c>
      <c r="I389" s="29">
        <v>385089.45</v>
      </c>
      <c r="J389" s="215"/>
      <c r="K389" s="349"/>
      <c r="L389" s="66"/>
      <c r="M389" s="66"/>
      <c r="N389" s="15"/>
      <c r="O389" s="15"/>
      <c r="P389" s="15" t="s">
        <v>668</v>
      </c>
      <c r="Q389" s="15"/>
      <c r="R389" s="66" t="s">
        <v>1067</v>
      </c>
    </row>
    <row r="390" spans="1:18" s="3" customFormat="1" ht="12.75">
      <c r="A390" s="327"/>
      <c r="B390" s="349"/>
      <c r="C390" s="72" t="s">
        <v>2895</v>
      </c>
      <c r="D390" s="66" t="s">
        <v>2297</v>
      </c>
      <c r="E390" s="64" t="s">
        <v>465</v>
      </c>
      <c r="F390" s="64" t="s">
        <v>2891</v>
      </c>
      <c r="G390" s="64" t="s">
        <v>729</v>
      </c>
      <c r="H390" s="29">
        <v>1135643.99</v>
      </c>
      <c r="I390" s="29">
        <v>385089.45</v>
      </c>
      <c r="J390" s="215"/>
      <c r="K390" s="349"/>
      <c r="L390" s="66"/>
      <c r="M390" s="66"/>
      <c r="N390" s="15"/>
      <c r="O390" s="15"/>
      <c r="P390" s="15" t="s">
        <v>668</v>
      </c>
      <c r="Q390" s="15"/>
      <c r="R390" s="66" t="s">
        <v>1067</v>
      </c>
    </row>
    <row r="391" spans="1:18" s="3" customFormat="1" ht="12.75">
      <c r="A391" s="326">
        <v>8</v>
      </c>
      <c r="B391" s="349" t="s">
        <v>2896</v>
      </c>
      <c r="C391" s="72" t="s">
        <v>2897</v>
      </c>
      <c r="D391" s="66" t="s">
        <v>1440</v>
      </c>
      <c r="E391" s="64" t="s">
        <v>465</v>
      </c>
      <c r="F391" s="64" t="s">
        <v>2891</v>
      </c>
      <c r="G391" s="64" t="s">
        <v>729</v>
      </c>
      <c r="H391" s="29">
        <v>1141365.31</v>
      </c>
      <c r="I391" s="29">
        <v>381689.06</v>
      </c>
      <c r="J391" s="215"/>
      <c r="K391" s="349" t="s">
        <v>668</v>
      </c>
      <c r="L391" s="66"/>
      <c r="M391" s="66"/>
      <c r="N391" s="15"/>
      <c r="O391" s="15"/>
      <c r="P391" s="15" t="s">
        <v>668</v>
      </c>
      <c r="Q391" s="15"/>
      <c r="R391" s="66" t="s">
        <v>1067</v>
      </c>
    </row>
    <row r="392" spans="1:18" s="3" customFormat="1" ht="12.75">
      <c r="A392" s="350"/>
      <c r="B392" s="349"/>
      <c r="C392" s="72" t="s">
        <v>2898</v>
      </c>
      <c r="D392" s="66" t="s">
        <v>2372</v>
      </c>
      <c r="E392" s="64" t="s">
        <v>465</v>
      </c>
      <c r="F392" s="64" t="s">
        <v>2891</v>
      </c>
      <c r="G392" s="64" t="s">
        <v>729</v>
      </c>
      <c r="H392" s="29">
        <v>1141365.31</v>
      </c>
      <c r="I392" s="29">
        <v>381689.06</v>
      </c>
      <c r="J392" s="215"/>
      <c r="K392" s="349"/>
      <c r="L392" s="66"/>
      <c r="M392" s="66"/>
      <c r="N392" s="15"/>
      <c r="O392" s="15"/>
      <c r="P392" s="15" t="s">
        <v>668</v>
      </c>
      <c r="Q392" s="15"/>
      <c r="R392" s="66" t="s">
        <v>1067</v>
      </c>
    </row>
    <row r="393" spans="1:18" s="3" customFormat="1" ht="12.75">
      <c r="A393" s="327"/>
      <c r="B393" s="349"/>
      <c r="C393" s="72" t="s">
        <v>2899</v>
      </c>
      <c r="D393" s="66" t="s">
        <v>2297</v>
      </c>
      <c r="E393" s="64" t="s">
        <v>465</v>
      </c>
      <c r="F393" s="64" t="s">
        <v>2891</v>
      </c>
      <c r="G393" s="64" t="s">
        <v>729</v>
      </c>
      <c r="H393" s="29">
        <v>1141365.31</v>
      </c>
      <c r="I393" s="29">
        <v>381689.06</v>
      </c>
      <c r="J393" s="215"/>
      <c r="K393" s="349"/>
      <c r="L393" s="66"/>
      <c r="M393" s="66"/>
      <c r="N393" s="15"/>
      <c r="O393" s="15"/>
      <c r="P393" s="15" t="s">
        <v>668</v>
      </c>
      <c r="Q393" s="15"/>
      <c r="R393" s="66" t="s">
        <v>1067</v>
      </c>
    </row>
    <row r="394" spans="1:18" s="3" customFormat="1" ht="12.75">
      <c r="A394" s="326">
        <v>9</v>
      </c>
      <c r="B394" s="349" t="s">
        <v>2900</v>
      </c>
      <c r="C394" s="72" t="s">
        <v>2901</v>
      </c>
      <c r="D394" s="66" t="s">
        <v>2372</v>
      </c>
      <c r="E394" s="64" t="s">
        <v>465</v>
      </c>
      <c r="F394" s="64" t="s">
        <v>2891</v>
      </c>
      <c r="G394" s="64" t="s">
        <v>729</v>
      </c>
      <c r="H394" s="29">
        <v>1126846.11</v>
      </c>
      <c r="I394" s="29">
        <v>389137.57</v>
      </c>
      <c r="J394" s="215"/>
      <c r="K394" s="349" t="s">
        <v>668</v>
      </c>
      <c r="L394" s="66"/>
      <c r="M394" s="66"/>
      <c r="N394" s="15"/>
      <c r="O394" s="15"/>
      <c r="P394" s="15" t="s">
        <v>668</v>
      </c>
      <c r="Q394" s="15"/>
      <c r="R394" s="66" t="s">
        <v>1067</v>
      </c>
    </row>
    <row r="395" spans="1:18" s="3" customFormat="1" ht="12.75">
      <c r="A395" s="350"/>
      <c r="B395" s="349"/>
      <c r="C395" s="72" t="s">
        <v>2902</v>
      </c>
      <c r="D395" s="66" t="s">
        <v>2297</v>
      </c>
      <c r="E395" s="64" t="s">
        <v>465</v>
      </c>
      <c r="F395" s="64" t="s">
        <v>2891</v>
      </c>
      <c r="G395" s="64" t="s">
        <v>729</v>
      </c>
      <c r="H395" s="29">
        <v>1126846.11</v>
      </c>
      <c r="I395" s="29">
        <v>389137.57</v>
      </c>
      <c r="J395" s="215"/>
      <c r="K395" s="349"/>
      <c r="L395" s="66"/>
      <c r="M395" s="66"/>
      <c r="N395" s="15"/>
      <c r="O395" s="15"/>
      <c r="P395" s="15" t="s">
        <v>668</v>
      </c>
      <c r="Q395" s="15"/>
      <c r="R395" s="66" t="s">
        <v>1067</v>
      </c>
    </row>
    <row r="396" spans="1:18" s="3" customFormat="1" ht="12.75">
      <c r="A396" s="327"/>
      <c r="B396" s="349"/>
      <c r="C396" s="72" t="s">
        <v>2903</v>
      </c>
      <c r="D396" s="66" t="s">
        <v>2297</v>
      </c>
      <c r="E396" s="64" t="s">
        <v>465</v>
      </c>
      <c r="F396" s="64" t="s">
        <v>2891</v>
      </c>
      <c r="G396" s="64" t="s">
        <v>729</v>
      </c>
      <c r="H396" s="29">
        <v>1126846.11</v>
      </c>
      <c r="I396" s="29">
        <v>389137.57</v>
      </c>
      <c r="J396" s="215"/>
      <c r="K396" s="349"/>
      <c r="L396" s="66"/>
      <c r="M396" s="66"/>
      <c r="N396" s="15"/>
      <c r="O396" s="15"/>
      <c r="P396" s="15" t="s">
        <v>668</v>
      </c>
      <c r="Q396" s="15"/>
      <c r="R396" s="66" t="s">
        <v>1067</v>
      </c>
    </row>
    <row r="397" spans="1:18" s="3" customFormat="1" ht="12.75">
      <c r="A397" s="326">
        <v>10</v>
      </c>
      <c r="B397" s="349" t="s">
        <v>2904</v>
      </c>
      <c r="C397" s="72" t="s">
        <v>2905</v>
      </c>
      <c r="D397" s="66" t="s">
        <v>1440</v>
      </c>
      <c r="E397" s="64" t="s">
        <v>465</v>
      </c>
      <c r="F397" s="64" t="s">
        <v>2891</v>
      </c>
      <c r="G397" s="64" t="s">
        <v>729</v>
      </c>
      <c r="H397" s="29">
        <v>1146169.06</v>
      </c>
      <c r="I397" s="29">
        <v>393617.48</v>
      </c>
      <c r="J397" s="215"/>
      <c r="K397" s="349" t="s">
        <v>668</v>
      </c>
      <c r="L397" s="66"/>
      <c r="M397" s="66"/>
      <c r="N397" s="15"/>
      <c r="O397" s="15"/>
      <c r="P397" s="15" t="s">
        <v>668</v>
      </c>
      <c r="Q397" s="15"/>
      <c r="R397" s="66" t="s">
        <v>1067</v>
      </c>
    </row>
    <row r="398" spans="1:18" s="3" customFormat="1" ht="12.75">
      <c r="A398" s="327"/>
      <c r="B398" s="349"/>
      <c r="C398" s="72" t="s">
        <v>2906</v>
      </c>
      <c r="D398" s="66" t="s">
        <v>2372</v>
      </c>
      <c r="E398" s="64" t="s">
        <v>465</v>
      </c>
      <c r="F398" s="64" t="s">
        <v>2891</v>
      </c>
      <c r="G398" s="64" t="s">
        <v>729</v>
      </c>
      <c r="H398" s="29">
        <v>1146169.06</v>
      </c>
      <c r="I398" s="29">
        <v>393617.48</v>
      </c>
      <c r="J398" s="215"/>
      <c r="K398" s="349"/>
      <c r="L398" s="66"/>
      <c r="M398" s="66"/>
      <c r="N398" s="15"/>
      <c r="O398" s="15"/>
      <c r="P398" s="15" t="s">
        <v>668</v>
      </c>
      <c r="Q398" s="15"/>
      <c r="R398" s="66" t="s">
        <v>1067</v>
      </c>
    </row>
    <row r="399" spans="1:18" s="3" customFormat="1" ht="12.75">
      <c r="A399" s="326">
        <v>11</v>
      </c>
      <c r="B399" s="349" t="s">
        <v>2907</v>
      </c>
      <c r="C399" s="72" t="s">
        <v>2908</v>
      </c>
      <c r="D399" s="66" t="s">
        <v>2369</v>
      </c>
      <c r="E399" s="64" t="s">
        <v>465</v>
      </c>
      <c r="F399" s="64" t="s">
        <v>2891</v>
      </c>
      <c r="G399" s="64" t="s">
        <v>729</v>
      </c>
      <c r="H399" s="29">
        <v>1144711.74</v>
      </c>
      <c r="I399" s="29">
        <v>376777.37</v>
      </c>
      <c r="J399" s="215"/>
      <c r="K399" s="349" t="s">
        <v>668</v>
      </c>
      <c r="L399" s="66"/>
      <c r="M399" s="66"/>
      <c r="N399" s="15"/>
      <c r="O399" s="15"/>
      <c r="P399" s="15" t="s">
        <v>668</v>
      </c>
      <c r="Q399" s="15"/>
      <c r="R399" s="66" t="s">
        <v>1067</v>
      </c>
    </row>
    <row r="400" spans="1:18" s="3" customFormat="1" ht="12.75">
      <c r="A400" s="350"/>
      <c r="B400" s="349"/>
      <c r="C400" s="72" t="s">
        <v>2909</v>
      </c>
      <c r="D400" s="66" t="s">
        <v>2369</v>
      </c>
      <c r="E400" s="64" t="s">
        <v>465</v>
      </c>
      <c r="F400" s="64" t="s">
        <v>2891</v>
      </c>
      <c r="G400" s="64" t="s">
        <v>729</v>
      </c>
      <c r="H400" s="29">
        <v>1144711.74</v>
      </c>
      <c r="I400" s="29">
        <v>376777.37</v>
      </c>
      <c r="J400" s="215"/>
      <c r="K400" s="349"/>
      <c r="L400" s="66"/>
      <c r="M400" s="66"/>
      <c r="N400" s="15"/>
      <c r="O400" s="15"/>
      <c r="P400" s="15" t="s">
        <v>668</v>
      </c>
      <c r="Q400" s="15"/>
      <c r="R400" s="66" t="s">
        <v>1067</v>
      </c>
    </row>
    <row r="401" spans="1:18" s="3" customFormat="1" ht="12.75">
      <c r="A401" s="350"/>
      <c r="B401" s="349"/>
      <c r="C401" s="72" t="s">
        <v>2910</v>
      </c>
      <c r="D401" s="66" t="s">
        <v>2369</v>
      </c>
      <c r="E401" s="64" t="s">
        <v>465</v>
      </c>
      <c r="F401" s="64" t="s">
        <v>2891</v>
      </c>
      <c r="G401" s="64" t="s">
        <v>729</v>
      </c>
      <c r="H401" s="29">
        <v>1144711.74</v>
      </c>
      <c r="I401" s="29">
        <v>376777.37</v>
      </c>
      <c r="J401" s="215"/>
      <c r="K401" s="349"/>
      <c r="L401" s="66"/>
      <c r="M401" s="66"/>
      <c r="N401" s="15"/>
      <c r="O401" s="15"/>
      <c r="P401" s="15" t="s">
        <v>668</v>
      </c>
      <c r="Q401" s="15"/>
      <c r="R401" s="66" t="s">
        <v>1067</v>
      </c>
    </row>
    <row r="402" spans="1:18" s="3" customFormat="1" ht="12.75">
      <c r="A402" s="350"/>
      <c r="B402" s="349"/>
      <c r="C402" s="72" t="s">
        <v>2911</v>
      </c>
      <c r="D402" s="66" t="s">
        <v>2369</v>
      </c>
      <c r="E402" s="64" t="s">
        <v>465</v>
      </c>
      <c r="F402" s="64" t="s">
        <v>2891</v>
      </c>
      <c r="G402" s="64" t="s">
        <v>729</v>
      </c>
      <c r="H402" s="29">
        <v>1144711.74</v>
      </c>
      <c r="I402" s="29">
        <v>376777.37</v>
      </c>
      <c r="J402" s="215"/>
      <c r="K402" s="349"/>
      <c r="L402" s="66"/>
      <c r="M402" s="66"/>
      <c r="N402" s="15"/>
      <c r="O402" s="15"/>
      <c r="P402" s="15" t="s">
        <v>668</v>
      </c>
      <c r="Q402" s="15"/>
      <c r="R402" s="66" t="s">
        <v>1067</v>
      </c>
    </row>
    <row r="403" spans="1:18" s="3" customFormat="1" ht="12.75">
      <c r="A403" s="350"/>
      <c r="B403" s="349"/>
      <c r="C403" s="72" t="s">
        <v>2912</v>
      </c>
      <c r="D403" s="66" t="s">
        <v>2369</v>
      </c>
      <c r="E403" s="64" t="s">
        <v>465</v>
      </c>
      <c r="F403" s="64" t="s">
        <v>2891</v>
      </c>
      <c r="G403" s="64" t="s">
        <v>729</v>
      </c>
      <c r="H403" s="29">
        <v>1144711.74</v>
      </c>
      <c r="I403" s="29">
        <v>376777.37</v>
      </c>
      <c r="J403" s="215"/>
      <c r="K403" s="349"/>
      <c r="L403" s="66"/>
      <c r="M403" s="66"/>
      <c r="N403" s="15"/>
      <c r="O403" s="15"/>
      <c r="P403" s="15" t="s">
        <v>668</v>
      </c>
      <c r="Q403" s="15"/>
      <c r="R403" s="66" t="s">
        <v>1067</v>
      </c>
    </row>
    <row r="404" spans="1:18" s="3" customFormat="1" ht="12.75">
      <c r="A404" s="327"/>
      <c r="B404" s="349"/>
      <c r="C404" s="72" t="s">
        <v>2913</v>
      </c>
      <c r="D404" s="66" t="s">
        <v>2914</v>
      </c>
      <c r="E404" s="64" t="s">
        <v>465</v>
      </c>
      <c r="F404" s="64" t="s">
        <v>2891</v>
      </c>
      <c r="G404" s="64" t="s">
        <v>729</v>
      </c>
      <c r="H404" s="29">
        <v>1144711.74</v>
      </c>
      <c r="I404" s="29">
        <v>376777.37</v>
      </c>
      <c r="J404" s="215"/>
      <c r="K404" s="349"/>
      <c r="L404" s="66"/>
      <c r="M404" s="66"/>
      <c r="N404" s="15"/>
      <c r="O404" s="15"/>
      <c r="P404" s="15" t="s">
        <v>668</v>
      </c>
      <c r="Q404" s="15"/>
      <c r="R404" s="66" t="s">
        <v>1067</v>
      </c>
    </row>
    <row r="405" spans="1:18" s="3" customFormat="1" ht="12.75">
      <c r="A405" s="326">
        <v>12</v>
      </c>
      <c r="B405" s="349" t="s">
        <v>2915</v>
      </c>
      <c r="C405" s="72" t="s">
        <v>2916</v>
      </c>
      <c r="D405" s="66" t="s">
        <v>2372</v>
      </c>
      <c r="E405" s="64" t="s">
        <v>465</v>
      </c>
      <c r="F405" s="64" t="s">
        <v>2891</v>
      </c>
      <c r="G405" s="64" t="s">
        <v>729</v>
      </c>
      <c r="H405" s="29">
        <v>1140501.72</v>
      </c>
      <c r="I405" s="29">
        <v>395074.78</v>
      </c>
      <c r="J405" s="215"/>
      <c r="K405" s="349" t="s">
        <v>668</v>
      </c>
      <c r="L405" s="66"/>
      <c r="M405" s="66"/>
      <c r="N405" s="15"/>
      <c r="O405" s="15"/>
      <c r="P405" s="15" t="s">
        <v>668</v>
      </c>
      <c r="Q405" s="15"/>
      <c r="R405" s="66" t="s">
        <v>1067</v>
      </c>
    </row>
    <row r="406" spans="1:18" s="3" customFormat="1" ht="12.75">
      <c r="A406" s="350"/>
      <c r="B406" s="349"/>
      <c r="C406" s="72" t="s">
        <v>2917</v>
      </c>
      <c r="D406" s="66" t="s">
        <v>2297</v>
      </c>
      <c r="E406" s="64" t="s">
        <v>465</v>
      </c>
      <c r="F406" s="64" t="s">
        <v>2891</v>
      </c>
      <c r="G406" s="64" t="s">
        <v>729</v>
      </c>
      <c r="H406" s="29">
        <v>1140501.72</v>
      </c>
      <c r="I406" s="29">
        <v>395074.78</v>
      </c>
      <c r="J406" s="215"/>
      <c r="K406" s="349"/>
      <c r="L406" s="66"/>
      <c r="M406" s="66"/>
      <c r="N406" s="15"/>
      <c r="O406" s="15"/>
      <c r="P406" s="15" t="s">
        <v>668</v>
      </c>
      <c r="Q406" s="15"/>
      <c r="R406" s="66" t="s">
        <v>1067</v>
      </c>
    </row>
    <row r="407" spans="1:18" s="3" customFormat="1" ht="12.75">
      <c r="A407" s="327"/>
      <c r="B407" s="349"/>
      <c r="C407" s="72" t="s">
        <v>2918</v>
      </c>
      <c r="D407" s="66" t="s">
        <v>2297</v>
      </c>
      <c r="E407" s="64" t="s">
        <v>465</v>
      </c>
      <c r="F407" s="64" t="s">
        <v>2891</v>
      </c>
      <c r="G407" s="64" t="s">
        <v>729</v>
      </c>
      <c r="H407" s="29">
        <v>1140501.72</v>
      </c>
      <c r="I407" s="29">
        <v>395074.78</v>
      </c>
      <c r="J407" s="215"/>
      <c r="K407" s="349"/>
      <c r="L407" s="66"/>
      <c r="M407" s="66"/>
      <c r="N407" s="15"/>
      <c r="O407" s="15"/>
      <c r="P407" s="15" t="s">
        <v>668</v>
      </c>
      <c r="Q407" s="15"/>
      <c r="R407" s="66" t="s">
        <v>1067</v>
      </c>
    </row>
    <row r="408" spans="1:18" s="3" customFormat="1" ht="12.75">
      <c r="A408" s="326">
        <v>13</v>
      </c>
      <c r="B408" s="349" t="s">
        <v>2919</v>
      </c>
      <c r="C408" s="72" t="s">
        <v>2920</v>
      </c>
      <c r="D408" s="66" t="s">
        <v>1440</v>
      </c>
      <c r="E408" s="64" t="s">
        <v>465</v>
      </c>
      <c r="F408" s="64" t="s">
        <v>2891</v>
      </c>
      <c r="G408" s="64" t="s">
        <v>729</v>
      </c>
      <c r="H408" s="29">
        <v>1132837.31</v>
      </c>
      <c r="I408" s="29">
        <v>392052.22</v>
      </c>
      <c r="J408" s="215"/>
      <c r="K408" s="349" t="s">
        <v>668</v>
      </c>
      <c r="L408" s="66"/>
      <c r="M408" s="66"/>
      <c r="N408" s="15"/>
      <c r="O408" s="15"/>
      <c r="P408" s="15" t="s">
        <v>668</v>
      </c>
      <c r="Q408" s="15"/>
      <c r="R408" s="66" t="s">
        <v>1067</v>
      </c>
    </row>
    <row r="409" spans="1:18" s="3" customFormat="1" ht="12.75">
      <c r="A409" s="327"/>
      <c r="B409" s="349"/>
      <c r="C409" s="72" t="s">
        <v>2921</v>
      </c>
      <c r="D409" s="66" t="s">
        <v>2372</v>
      </c>
      <c r="E409" s="64" t="s">
        <v>465</v>
      </c>
      <c r="F409" s="64" t="s">
        <v>2891</v>
      </c>
      <c r="G409" s="64" t="s">
        <v>729</v>
      </c>
      <c r="H409" s="29">
        <v>1132837.31</v>
      </c>
      <c r="I409" s="29">
        <v>392052.22</v>
      </c>
      <c r="J409" s="215"/>
      <c r="K409" s="349"/>
      <c r="L409" s="66"/>
      <c r="M409" s="66"/>
      <c r="N409" s="15"/>
      <c r="O409" s="15"/>
      <c r="P409" s="15" t="s">
        <v>668</v>
      </c>
      <c r="Q409" s="15"/>
      <c r="R409" s="66" t="s">
        <v>1067</v>
      </c>
    </row>
    <row r="410" spans="1:18" s="3" customFormat="1" ht="12.75">
      <c r="A410" s="326">
        <v>14</v>
      </c>
      <c r="B410" s="349" t="s">
        <v>2922</v>
      </c>
      <c r="C410" s="72" t="s">
        <v>2923</v>
      </c>
      <c r="D410" s="66" t="s">
        <v>1440</v>
      </c>
      <c r="E410" s="64" t="s">
        <v>465</v>
      </c>
      <c r="F410" s="64" t="s">
        <v>2891</v>
      </c>
      <c r="G410" s="64" t="s">
        <v>729</v>
      </c>
      <c r="H410" s="29">
        <v>1125928.54</v>
      </c>
      <c r="I410" s="29">
        <v>394319.16</v>
      </c>
      <c r="J410" s="215"/>
      <c r="K410" s="349" t="s">
        <v>668</v>
      </c>
      <c r="L410" s="66"/>
      <c r="M410" s="66"/>
      <c r="N410" s="15"/>
      <c r="O410" s="15"/>
      <c r="P410" s="15" t="s">
        <v>668</v>
      </c>
      <c r="Q410" s="15"/>
      <c r="R410" s="66" t="s">
        <v>1067</v>
      </c>
    </row>
    <row r="411" spans="1:18" s="3" customFormat="1" ht="12.75">
      <c r="A411" s="350"/>
      <c r="B411" s="349"/>
      <c r="C411" s="72" t="s">
        <v>2924</v>
      </c>
      <c r="D411" s="66" t="s">
        <v>2372</v>
      </c>
      <c r="E411" s="64" t="s">
        <v>465</v>
      </c>
      <c r="F411" s="64" t="s">
        <v>2891</v>
      </c>
      <c r="G411" s="64" t="s">
        <v>729</v>
      </c>
      <c r="H411" s="29">
        <v>1125928.54</v>
      </c>
      <c r="I411" s="29">
        <v>394319.16</v>
      </c>
      <c r="J411" s="215"/>
      <c r="K411" s="349"/>
      <c r="L411" s="66"/>
      <c r="M411" s="66"/>
      <c r="N411" s="15"/>
      <c r="O411" s="15"/>
      <c r="P411" s="15" t="s">
        <v>668</v>
      </c>
      <c r="Q411" s="15"/>
      <c r="R411" s="66" t="s">
        <v>1067</v>
      </c>
    </row>
    <row r="412" spans="1:18" s="3" customFormat="1" ht="12.75">
      <c r="A412" s="327"/>
      <c r="B412" s="349"/>
      <c r="C412" s="72" t="s">
        <v>2925</v>
      </c>
      <c r="D412" s="66" t="s">
        <v>2297</v>
      </c>
      <c r="E412" s="64" t="s">
        <v>465</v>
      </c>
      <c r="F412" s="64" t="s">
        <v>2891</v>
      </c>
      <c r="G412" s="64" t="s">
        <v>729</v>
      </c>
      <c r="H412" s="29">
        <v>1125928.54</v>
      </c>
      <c r="I412" s="29">
        <v>394319.16</v>
      </c>
      <c r="J412" s="215"/>
      <c r="K412" s="349"/>
      <c r="L412" s="66"/>
      <c r="M412" s="66"/>
      <c r="N412" s="15"/>
      <c r="O412" s="15"/>
      <c r="P412" s="15" t="s">
        <v>668</v>
      </c>
      <c r="Q412" s="15"/>
      <c r="R412" s="66" t="s">
        <v>1067</v>
      </c>
    </row>
    <row r="413" spans="1:18" s="3" customFormat="1" ht="12.75">
      <c r="A413" s="326">
        <v>15</v>
      </c>
      <c r="B413" s="349" t="s">
        <v>2926</v>
      </c>
      <c r="C413" s="72" t="s">
        <v>2927</v>
      </c>
      <c r="D413" s="66" t="s">
        <v>1440</v>
      </c>
      <c r="E413" s="64" t="s">
        <v>465</v>
      </c>
      <c r="F413" s="64" t="s">
        <v>2891</v>
      </c>
      <c r="G413" s="64" t="s">
        <v>729</v>
      </c>
      <c r="H413" s="29">
        <v>1117508.48</v>
      </c>
      <c r="I413" s="29">
        <v>391404.51</v>
      </c>
      <c r="J413" s="215"/>
      <c r="K413" s="349" t="s">
        <v>668</v>
      </c>
      <c r="L413" s="66"/>
      <c r="M413" s="66"/>
      <c r="N413" s="15"/>
      <c r="O413" s="15"/>
      <c r="P413" s="15" t="s">
        <v>668</v>
      </c>
      <c r="Q413" s="15"/>
      <c r="R413" s="66" t="s">
        <v>1067</v>
      </c>
    </row>
    <row r="414" spans="1:18" s="3" customFormat="1" ht="12.75">
      <c r="A414" s="350"/>
      <c r="B414" s="349"/>
      <c r="C414" s="72" t="s">
        <v>2928</v>
      </c>
      <c r="D414" s="66" t="s">
        <v>2372</v>
      </c>
      <c r="E414" s="64" t="s">
        <v>465</v>
      </c>
      <c r="F414" s="64" t="s">
        <v>2891</v>
      </c>
      <c r="G414" s="64" t="s">
        <v>729</v>
      </c>
      <c r="H414" s="29">
        <v>1117508.48</v>
      </c>
      <c r="I414" s="29">
        <v>391404.51</v>
      </c>
      <c r="J414" s="215"/>
      <c r="K414" s="349"/>
      <c r="L414" s="66"/>
      <c r="M414" s="66"/>
      <c r="N414" s="15"/>
      <c r="O414" s="15"/>
      <c r="P414" s="15" t="s">
        <v>668</v>
      </c>
      <c r="Q414" s="15"/>
      <c r="R414" s="66" t="s">
        <v>1067</v>
      </c>
    </row>
    <row r="415" spans="1:18" s="3" customFormat="1" ht="14.25" customHeight="1">
      <c r="A415" s="327"/>
      <c r="B415" s="349"/>
      <c r="C415" s="72" t="s">
        <v>2929</v>
      </c>
      <c r="D415" s="66" t="s">
        <v>2135</v>
      </c>
      <c r="E415" s="64" t="s">
        <v>465</v>
      </c>
      <c r="F415" s="64" t="s">
        <v>2891</v>
      </c>
      <c r="G415" s="64" t="s">
        <v>729</v>
      </c>
      <c r="H415" s="29">
        <v>1117508.48</v>
      </c>
      <c r="I415" s="29">
        <v>391404.51</v>
      </c>
      <c r="J415" s="215"/>
      <c r="K415" s="349"/>
      <c r="L415" s="66"/>
      <c r="M415" s="66"/>
      <c r="N415" s="15"/>
      <c r="O415" s="15"/>
      <c r="P415" s="15" t="s">
        <v>668</v>
      </c>
      <c r="Q415" s="15"/>
      <c r="R415" s="66" t="s">
        <v>1067</v>
      </c>
    </row>
    <row r="416" spans="1:18" s="3" customFormat="1" ht="12.75">
      <c r="A416" s="326">
        <v>16</v>
      </c>
      <c r="B416" s="347" t="s">
        <v>2930</v>
      </c>
      <c r="C416" s="72" t="s">
        <v>2931</v>
      </c>
      <c r="D416" s="66" t="s">
        <v>1440</v>
      </c>
      <c r="E416" s="64" t="s">
        <v>2932</v>
      </c>
      <c r="F416" s="64" t="s">
        <v>2891</v>
      </c>
      <c r="G416" s="64" t="s">
        <v>729</v>
      </c>
      <c r="H416" s="29">
        <v>1083833.32</v>
      </c>
      <c r="I416" s="29">
        <v>460883.47</v>
      </c>
      <c r="J416" s="215"/>
      <c r="K416" s="347" t="s">
        <v>668</v>
      </c>
      <c r="L416" s="66"/>
      <c r="M416" s="66"/>
      <c r="N416" s="15"/>
      <c r="O416" s="15"/>
      <c r="P416" s="15" t="s">
        <v>668</v>
      </c>
      <c r="Q416" s="15"/>
      <c r="R416" s="66" t="s">
        <v>1067</v>
      </c>
    </row>
    <row r="417" spans="1:18" s="3" customFormat="1" ht="12.75">
      <c r="A417" s="327"/>
      <c r="B417" s="348"/>
      <c r="C417" s="72" t="s">
        <v>2933</v>
      </c>
      <c r="D417" s="66" t="s">
        <v>2372</v>
      </c>
      <c r="E417" s="64" t="s">
        <v>2932</v>
      </c>
      <c r="F417" s="64" t="s">
        <v>2891</v>
      </c>
      <c r="G417" s="64" t="s">
        <v>729</v>
      </c>
      <c r="H417" s="29">
        <v>1083833.32</v>
      </c>
      <c r="I417" s="29">
        <v>460883.47</v>
      </c>
      <c r="J417" s="215"/>
      <c r="K417" s="348"/>
      <c r="L417" s="66"/>
      <c r="M417" s="66"/>
      <c r="N417" s="15"/>
      <c r="O417" s="15"/>
      <c r="P417" s="15" t="s">
        <v>668</v>
      </c>
      <c r="Q417" s="15"/>
      <c r="R417" s="66" t="s">
        <v>1067</v>
      </c>
    </row>
    <row r="418" spans="1:18" s="3" customFormat="1" ht="12.75">
      <c r="A418" s="326">
        <v>16</v>
      </c>
      <c r="B418" s="347" t="s">
        <v>2930</v>
      </c>
      <c r="C418" s="72" t="s">
        <v>2934</v>
      </c>
      <c r="D418" s="66" t="s">
        <v>2297</v>
      </c>
      <c r="E418" s="64" t="s">
        <v>2932</v>
      </c>
      <c r="F418" s="64" t="s">
        <v>2891</v>
      </c>
      <c r="G418" s="64" t="s">
        <v>729</v>
      </c>
      <c r="H418" s="29">
        <v>1083833.32</v>
      </c>
      <c r="I418" s="29">
        <v>460883.47</v>
      </c>
      <c r="J418" s="215"/>
      <c r="K418" s="347" t="s">
        <v>668</v>
      </c>
      <c r="L418" s="66"/>
      <c r="M418" s="66"/>
      <c r="N418" s="15"/>
      <c r="O418" s="15"/>
      <c r="P418" s="15" t="s">
        <v>668</v>
      </c>
      <c r="Q418" s="15"/>
      <c r="R418" s="66" t="s">
        <v>1067</v>
      </c>
    </row>
    <row r="419" spans="1:18" s="3" customFormat="1" ht="12.75">
      <c r="A419" s="327"/>
      <c r="B419" s="348"/>
      <c r="C419" s="72" t="s">
        <v>2935</v>
      </c>
      <c r="D419" s="66" t="s">
        <v>2297</v>
      </c>
      <c r="E419" s="64" t="s">
        <v>2932</v>
      </c>
      <c r="F419" s="64" t="s">
        <v>2891</v>
      </c>
      <c r="G419" s="64" t="s">
        <v>729</v>
      </c>
      <c r="H419" s="29">
        <v>1083833.32</v>
      </c>
      <c r="I419" s="29">
        <v>460883.47</v>
      </c>
      <c r="J419" s="215"/>
      <c r="K419" s="348"/>
      <c r="L419" s="66"/>
      <c r="M419" s="66"/>
      <c r="N419" s="15"/>
      <c r="O419" s="15"/>
      <c r="P419" s="15" t="s">
        <v>668</v>
      </c>
      <c r="Q419" s="15"/>
      <c r="R419" s="66" t="s">
        <v>1067</v>
      </c>
    </row>
    <row r="420" spans="1:18" s="3" customFormat="1" ht="12.75">
      <c r="A420" s="349">
        <v>17</v>
      </c>
      <c r="B420" s="349" t="s">
        <v>445</v>
      </c>
      <c r="C420" s="72" t="s">
        <v>2936</v>
      </c>
      <c r="D420" s="66" t="s">
        <v>1440</v>
      </c>
      <c r="E420" s="64" t="s">
        <v>2932</v>
      </c>
      <c r="F420" s="64" t="s">
        <v>2891</v>
      </c>
      <c r="G420" s="64" t="s">
        <v>729</v>
      </c>
      <c r="H420" s="29">
        <v>1085128.72</v>
      </c>
      <c r="I420" s="29">
        <v>459696.04</v>
      </c>
      <c r="J420" s="215"/>
      <c r="K420" s="349" t="s">
        <v>668</v>
      </c>
      <c r="L420" s="66"/>
      <c r="M420" s="66"/>
      <c r="N420" s="15"/>
      <c r="O420" s="15"/>
      <c r="P420" s="15" t="s">
        <v>668</v>
      </c>
      <c r="Q420" s="15"/>
      <c r="R420" s="66" t="s">
        <v>1067</v>
      </c>
    </row>
    <row r="421" spans="1:18" s="3" customFormat="1" ht="12.75">
      <c r="A421" s="349"/>
      <c r="B421" s="349"/>
      <c r="C421" s="72" t="s">
        <v>2937</v>
      </c>
      <c r="D421" s="66" t="s">
        <v>2372</v>
      </c>
      <c r="E421" s="64" t="s">
        <v>2932</v>
      </c>
      <c r="F421" s="64" t="s">
        <v>2891</v>
      </c>
      <c r="G421" s="64" t="s">
        <v>729</v>
      </c>
      <c r="H421" s="29">
        <v>1085128.72</v>
      </c>
      <c r="I421" s="29">
        <v>459696.04</v>
      </c>
      <c r="J421" s="215"/>
      <c r="K421" s="349"/>
      <c r="L421" s="66"/>
      <c r="M421" s="66"/>
      <c r="N421" s="15"/>
      <c r="O421" s="15"/>
      <c r="P421" s="15" t="s">
        <v>668</v>
      </c>
      <c r="Q421" s="15"/>
      <c r="R421" s="66" t="s">
        <v>1067</v>
      </c>
    </row>
    <row r="422" spans="1:18" s="3" customFormat="1" ht="12.75">
      <c r="A422" s="349">
        <v>17</v>
      </c>
      <c r="B422" s="349" t="s">
        <v>445</v>
      </c>
      <c r="C422" s="72" t="s">
        <v>2938</v>
      </c>
      <c r="D422" s="66" t="s">
        <v>2297</v>
      </c>
      <c r="E422" s="64" t="s">
        <v>2932</v>
      </c>
      <c r="F422" s="64" t="s">
        <v>2891</v>
      </c>
      <c r="G422" s="64" t="s">
        <v>729</v>
      </c>
      <c r="H422" s="29">
        <v>1085128.72</v>
      </c>
      <c r="I422" s="29">
        <v>459696.04</v>
      </c>
      <c r="J422" s="215"/>
      <c r="K422" s="349" t="s">
        <v>668</v>
      </c>
      <c r="L422" s="66"/>
      <c r="M422" s="66"/>
      <c r="N422" s="15"/>
      <c r="O422" s="15"/>
      <c r="P422" s="15" t="s">
        <v>668</v>
      </c>
      <c r="Q422" s="15"/>
      <c r="R422" s="66" t="s">
        <v>1067</v>
      </c>
    </row>
    <row r="423" spans="1:18" s="3" customFormat="1" ht="12.75">
      <c r="A423" s="349"/>
      <c r="B423" s="349"/>
      <c r="C423" s="72" t="s">
        <v>2939</v>
      </c>
      <c r="D423" s="66" t="s">
        <v>2297</v>
      </c>
      <c r="E423" s="64" t="s">
        <v>2932</v>
      </c>
      <c r="F423" s="64" t="s">
        <v>2891</v>
      </c>
      <c r="G423" s="64" t="s">
        <v>729</v>
      </c>
      <c r="H423" s="29">
        <v>1085128.72</v>
      </c>
      <c r="I423" s="29">
        <v>459696.04</v>
      </c>
      <c r="J423" s="215"/>
      <c r="K423" s="349"/>
      <c r="L423" s="66"/>
      <c r="M423" s="66"/>
      <c r="N423" s="15"/>
      <c r="O423" s="15"/>
      <c r="P423" s="15" t="s">
        <v>668</v>
      </c>
      <c r="Q423" s="15"/>
      <c r="R423" s="66" t="s">
        <v>1067</v>
      </c>
    </row>
    <row r="424" spans="1:18" s="3" customFormat="1" ht="12.75">
      <c r="A424" s="347">
        <v>18</v>
      </c>
      <c r="B424" s="347" t="s">
        <v>444</v>
      </c>
      <c r="C424" s="72" t="s">
        <v>2940</v>
      </c>
      <c r="D424" s="66" t="s">
        <v>2372</v>
      </c>
      <c r="E424" s="64" t="s">
        <v>2941</v>
      </c>
      <c r="F424" s="64" t="s">
        <v>2891</v>
      </c>
      <c r="G424" s="64" t="s">
        <v>729</v>
      </c>
      <c r="H424" s="29">
        <v>1147346.65906077</v>
      </c>
      <c r="I424" s="29">
        <v>392939.236042113</v>
      </c>
      <c r="J424" s="215"/>
      <c r="K424" s="347" t="s">
        <v>668</v>
      </c>
      <c r="L424" s="66"/>
      <c r="M424" s="66"/>
      <c r="N424" s="15"/>
      <c r="O424" s="15"/>
      <c r="P424" s="15" t="s">
        <v>668</v>
      </c>
      <c r="Q424" s="15"/>
      <c r="R424" s="66" t="s">
        <v>1067</v>
      </c>
    </row>
    <row r="425" spans="1:18" s="3" customFormat="1" ht="12.75">
      <c r="A425" s="348"/>
      <c r="B425" s="348"/>
      <c r="C425" s="72" t="s">
        <v>2942</v>
      </c>
      <c r="D425" s="66" t="s">
        <v>2297</v>
      </c>
      <c r="E425" s="64" t="s">
        <v>2941</v>
      </c>
      <c r="F425" s="64" t="s">
        <v>2891</v>
      </c>
      <c r="G425" s="64" t="s">
        <v>729</v>
      </c>
      <c r="H425" s="29">
        <v>1147346.65906077</v>
      </c>
      <c r="I425" s="29">
        <v>392939.236042113</v>
      </c>
      <c r="J425" s="215"/>
      <c r="K425" s="348"/>
      <c r="L425" s="66"/>
      <c r="M425" s="66"/>
      <c r="N425" s="15"/>
      <c r="O425" s="15"/>
      <c r="P425" s="15" t="s">
        <v>668</v>
      </c>
      <c r="Q425" s="15"/>
      <c r="R425" s="66" t="s">
        <v>1067</v>
      </c>
    </row>
    <row r="426" spans="1:18" s="3" customFormat="1" ht="12.75">
      <c r="A426" s="326">
        <v>19</v>
      </c>
      <c r="B426" s="347" t="s">
        <v>2943</v>
      </c>
      <c r="C426" s="72" t="s">
        <v>2944</v>
      </c>
      <c r="D426" s="66" t="s">
        <v>2372</v>
      </c>
      <c r="E426" s="64" t="s">
        <v>2941</v>
      </c>
      <c r="F426" s="64" t="s">
        <v>2891</v>
      </c>
      <c r="G426" s="64" t="s">
        <v>729</v>
      </c>
      <c r="H426" s="29">
        <v>1147346.65906077</v>
      </c>
      <c r="I426" s="29">
        <v>392939.236042113</v>
      </c>
      <c r="J426" s="215"/>
      <c r="K426" s="347" t="s">
        <v>668</v>
      </c>
      <c r="L426" s="66"/>
      <c r="M426" s="66"/>
      <c r="N426" s="15"/>
      <c r="O426" s="15"/>
      <c r="P426" s="15" t="s">
        <v>668</v>
      </c>
      <c r="Q426" s="15"/>
      <c r="R426" s="66" t="s">
        <v>1067</v>
      </c>
    </row>
    <row r="427" spans="1:18" s="3" customFormat="1" ht="12.75">
      <c r="A427" s="327"/>
      <c r="B427" s="348"/>
      <c r="C427" s="72" t="s">
        <v>2945</v>
      </c>
      <c r="D427" s="66" t="s">
        <v>2297</v>
      </c>
      <c r="E427" s="64" t="s">
        <v>2941</v>
      </c>
      <c r="F427" s="64" t="s">
        <v>2891</v>
      </c>
      <c r="G427" s="64" t="s">
        <v>729</v>
      </c>
      <c r="H427" s="29">
        <v>1147346.65906077</v>
      </c>
      <c r="I427" s="29">
        <v>392939.236042113</v>
      </c>
      <c r="J427" s="215"/>
      <c r="K427" s="348"/>
      <c r="L427" s="66"/>
      <c r="M427" s="66"/>
      <c r="N427" s="15"/>
      <c r="O427" s="15"/>
      <c r="P427" s="15" t="s">
        <v>668</v>
      </c>
      <c r="Q427" s="15"/>
      <c r="R427" s="66" t="s">
        <v>1067</v>
      </c>
    </row>
    <row r="428" spans="1:18" s="3" customFormat="1" ht="12.75">
      <c r="A428" s="326">
        <v>20</v>
      </c>
      <c r="B428" s="347" t="s">
        <v>2946</v>
      </c>
      <c r="C428" s="72" t="s">
        <v>2947</v>
      </c>
      <c r="D428" s="66" t="s">
        <v>2372</v>
      </c>
      <c r="E428" s="64" t="s">
        <v>2948</v>
      </c>
      <c r="F428" s="64" t="s">
        <v>2891</v>
      </c>
      <c r="G428" s="64" t="s">
        <v>729</v>
      </c>
      <c r="H428" s="29">
        <v>1030249.78</v>
      </c>
      <c r="I428" s="29">
        <v>306262.72</v>
      </c>
      <c r="J428" s="215"/>
      <c r="K428" s="347" t="s">
        <v>668</v>
      </c>
      <c r="L428" s="66"/>
      <c r="M428" s="66"/>
      <c r="N428" s="15"/>
      <c r="O428" s="15"/>
      <c r="P428" s="15" t="s">
        <v>668</v>
      </c>
      <c r="Q428" s="15"/>
      <c r="R428" s="66" t="s">
        <v>1067</v>
      </c>
    </row>
    <row r="429" spans="1:18" s="3" customFormat="1" ht="12.75">
      <c r="A429" s="327"/>
      <c r="B429" s="348"/>
      <c r="C429" s="72" t="s">
        <v>2949</v>
      </c>
      <c r="D429" s="66" t="s">
        <v>2135</v>
      </c>
      <c r="E429" s="64" t="s">
        <v>2948</v>
      </c>
      <c r="F429" s="64" t="s">
        <v>2891</v>
      </c>
      <c r="G429" s="64" t="s">
        <v>729</v>
      </c>
      <c r="H429" s="29">
        <v>1030249.78</v>
      </c>
      <c r="I429" s="29">
        <v>306262.72</v>
      </c>
      <c r="J429" s="215"/>
      <c r="K429" s="348"/>
      <c r="L429" s="66"/>
      <c r="M429" s="66"/>
      <c r="N429" s="15"/>
      <c r="O429" s="15"/>
      <c r="P429" s="15" t="s">
        <v>668</v>
      </c>
      <c r="Q429" s="15"/>
      <c r="R429" s="66" t="s">
        <v>1067</v>
      </c>
    </row>
    <row r="430" spans="1:18" s="3" customFormat="1" ht="12.75">
      <c r="A430" s="326">
        <v>21</v>
      </c>
      <c r="B430" s="347" t="s">
        <v>2950</v>
      </c>
      <c r="C430" s="72" t="s">
        <v>2951</v>
      </c>
      <c r="D430" s="66" t="s">
        <v>2372</v>
      </c>
      <c r="E430" s="64" t="s">
        <v>2948</v>
      </c>
      <c r="F430" s="64" t="s">
        <v>2891</v>
      </c>
      <c r="G430" s="64" t="s">
        <v>729</v>
      </c>
      <c r="H430" s="29">
        <v>1028521</v>
      </c>
      <c r="I430" s="29">
        <v>302807.27</v>
      </c>
      <c r="J430" s="215"/>
      <c r="K430" s="347" t="s">
        <v>668</v>
      </c>
      <c r="L430" s="66"/>
      <c r="M430" s="66"/>
      <c r="N430" s="15"/>
      <c r="O430" s="15"/>
      <c r="P430" s="15" t="s">
        <v>668</v>
      </c>
      <c r="Q430" s="15"/>
      <c r="R430" s="66" t="s">
        <v>1067</v>
      </c>
    </row>
    <row r="431" spans="1:18" s="3" customFormat="1" ht="12.75">
      <c r="A431" s="327"/>
      <c r="B431" s="348"/>
      <c r="C431" s="72" t="s">
        <v>2938</v>
      </c>
      <c r="D431" s="66" t="s">
        <v>2135</v>
      </c>
      <c r="E431" s="64" t="s">
        <v>2948</v>
      </c>
      <c r="F431" s="64" t="s">
        <v>2891</v>
      </c>
      <c r="G431" s="64" t="s">
        <v>729</v>
      </c>
      <c r="H431" s="29">
        <v>1028521</v>
      </c>
      <c r="I431" s="29">
        <v>302807.27</v>
      </c>
      <c r="J431" s="215"/>
      <c r="K431" s="348"/>
      <c r="L431" s="66"/>
      <c r="M431" s="66"/>
      <c r="N431" s="15"/>
      <c r="O431" s="15"/>
      <c r="P431" s="15" t="s">
        <v>668</v>
      </c>
      <c r="Q431" s="15"/>
      <c r="R431" s="66" t="s">
        <v>1067</v>
      </c>
    </row>
    <row r="432" spans="1:18" s="69" customFormat="1" ht="13.5">
      <c r="A432" s="67" t="s">
        <v>923</v>
      </c>
      <c r="B432" s="68">
        <f>COUNTA(B360:B431)</f>
        <v>24</v>
      </c>
      <c r="C432" s="68">
        <f>COUNTA(C360:C431)</f>
        <v>72</v>
      </c>
      <c r="D432" s="67"/>
      <c r="E432" s="19"/>
      <c r="F432" s="19"/>
      <c r="G432" s="19"/>
      <c r="H432" s="116"/>
      <c r="I432" s="116"/>
      <c r="J432" s="217"/>
      <c r="K432" s="68">
        <f>COUNTA(K360:K431)</f>
        <v>25</v>
      </c>
      <c r="L432" s="68">
        <f>COUNTA(L360:L431)</f>
        <v>10</v>
      </c>
      <c r="M432" s="68">
        <f>COUNTA(M360:M431)</f>
        <v>10</v>
      </c>
      <c r="N432" s="20">
        <f>COUNTA(M360:M431)-COUNTA(L360:L431)</f>
        <v>0</v>
      </c>
      <c r="O432" s="68">
        <f>COUNTA(O360:O431)</f>
        <v>0</v>
      </c>
      <c r="P432" s="68">
        <f>COUNTA(P360:P431)</f>
        <v>62</v>
      </c>
      <c r="Q432" s="68">
        <f>COUNTA(Q360:Q431)</f>
        <v>0</v>
      </c>
      <c r="R432" s="67"/>
    </row>
    <row r="433" spans="1:18" s="62" customFormat="1" ht="12.75">
      <c r="A433" s="360" t="s">
        <v>2952</v>
      </c>
      <c r="B433" s="361"/>
      <c r="C433" s="361"/>
      <c r="D433" s="361"/>
      <c r="E433" s="212"/>
      <c r="F433" s="130"/>
      <c r="G433" s="130"/>
      <c r="H433" s="115"/>
      <c r="I433" s="115"/>
      <c r="J433" s="115"/>
      <c r="K433" s="177"/>
      <c r="L433" s="89"/>
      <c r="M433" s="89"/>
      <c r="N433" s="88"/>
      <c r="O433" s="88"/>
      <c r="P433" s="88"/>
      <c r="Q433" s="88"/>
      <c r="R433" s="176"/>
    </row>
    <row r="434" spans="1:18" s="3" customFormat="1" ht="15.75" customHeight="1">
      <c r="A434" s="328">
        <v>1</v>
      </c>
      <c r="B434" s="328" t="s">
        <v>2953</v>
      </c>
      <c r="C434" s="15" t="s">
        <v>2954</v>
      </c>
      <c r="D434" s="61" t="s">
        <v>2301</v>
      </c>
      <c r="E434" s="15" t="s">
        <v>2955</v>
      </c>
      <c r="F434" s="15" t="s">
        <v>655</v>
      </c>
      <c r="G434" s="15" t="s">
        <v>2865</v>
      </c>
      <c r="H434" s="29">
        <v>1060972.1</v>
      </c>
      <c r="I434" s="29">
        <v>606418.03</v>
      </c>
      <c r="J434" s="215">
        <v>1.9</v>
      </c>
      <c r="K434" s="328" t="s">
        <v>668</v>
      </c>
      <c r="L434" s="61" t="s">
        <v>668</v>
      </c>
      <c r="M434" s="61" t="s">
        <v>668</v>
      </c>
      <c r="N434" s="22"/>
      <c r="O434" s="15"/>
      <c r="P434" s="15"/>
      <c r="Q434" s="15"/>
      <c r="R434" s="61" t="s">
        <v>707</v>
      </c>
    </row>
    <row r="435" spans="1:18" s="3" customFormat="1" ht="15.75" customHeight="1">
      <c r="A435" s="328"/>
      <c r="B435" s="328"/>
      <c r="C435" s="15" t="s">
        <v>2956</v>
      </c>
      <c r="D435" s="61" t="s">
        <v>2314</v>
      </c>
      <c r="E435" s="15" t="s">
        <v>2955</v>
      </c>
      <c r="F435" s="15" t="s">
        <v>655</v>
      </c>
      <c r="G435" s="15" t="s">
        <v>2865</v>
      </c>
      <c r="H435" s="29">
        <v>1060970.77</v>
      </c>
      <c r="I435" s="29">
        <v>606417.08</v>
      </c>
      <c r="J435" s="215">
        <v>1.89</v>
      </c>
      <c r="K435" s="328"/>
      <c r="L435" s="61" t="s">
        <v>668</v>
      </c>
      <c r="M435" s="61" t="s">
        <v>668</v>
      </c>
      <c r="N435" s="25"/>
      <c r="O435" s="15"/>
      <c r="P435" s="15"/>
      <c r="Q435" s="15"/>
      <c r="R435" s="61" t="s">
        <v>707</v>
      </c>
    </row>
    <row r="436" spans="1:18" s="3" customFormat="1" ht="15.75" customHeight="1">
      <c r="A436" s="328"/>
      <c r="B436" s="328"/>
      <c r="C436" s="15" t="s">
        <v>2957</v>
      </c>
      <c r="D436" s="61" t="s">
        <v>2331</v>
      </c>
      <c r="E436" s="15" t="s">
        <v>2955</v>
      </c>
      <c r="F436" s="15" t="s">
        <v>655</v>
      </c>
      <c r="G436" s="15" t="s">
        <v>2865</v>
      </c>
      <c r="H436" s="29">
        <v>1060968.45</v>
      </c>
      <c r="I436" s="29">
        <v>606415.8</v>
      </c>
      <c r="J436" s="215">
        <v>1.86</v>
      </c>
      <c r="K436" s="328"/>
      <c r="L436" s="61" t="s">
        <v>668</v>
      </c>
      <c r="M436" s="61" t="s">
        <v>668</v>
      </c>
      <c r="N436" s="27"/>
      <c r="O436" s="15"/>
      <c r="P436" s="15"/>
      <c r="Q436" s="15"/>
      <c r="R436" s="61" t="s">
        <v>707</v>
      </c>
    </row>
    <row r="437" spans="1:18" s="3" customFormat="1" ht="15.75" customHeight="1">
      <c r="A437" s="326">
        <v>2</v>
      </c>
      <c r="B437" s="326" t="s">
        <v>2958</v>
      </c>
      <c r="C437" s="15" t="s">
        <v>2959</v>
      </c>
      <c r="D437" s="61" t="s">
        <v>1440</v>
      </c>
      <c r="E437" s="15" t="s">
        <v>2960</v>
      </c>
      <c r="F437" s="15" t="s">
        <v>655</v>
      </c>
      <c r="G437" s="15" t="s">
        <v>2865</v>
      </c>
      <c r="H437" s="29">
        <v>1059136.91</v>
      </c>
      <c r="I437" s="29">
        <v>606439.91</v>
      </c>
      <c r="J437" s="215">
        <v>1.6</v>
      </c>
      <c r="K437" s="326" t="s">
        <v>668</v>
      </c>
      <c r="L437" s="61" t="s">
        <v>668</v>
      </c>
      <c r="M437" s="61" t="s">
        <v>668</v>
      </c>
      <c r="N437" s="22"/>
      <c r="O437" s="15"/>
      <c r="P437" s="15"/>
      <c r="Q437" s="15"/>
      <c r="R437" s="61" t="s">
        <v>707</v>
      </c>
    </row>
    <row r="438" spans="1:18" s="3" customFormat="1" ht="15.75" customHeight="1">
      <c r="A438" s="350"/>
      <c r="B438" s="350"/>
      <c r="C438" s="15" t="s">
        <v>2961</v>
      </c>
      <c r="D438" s="61" t="s">
        <v>1440</v>
      </c>
      <c r="E438" s="15" t="s">
        <v>2960</v>
      </c>
      <c r="F438" s="15" t="s">
        <v>655</v>
      </c>
      <c r="G438" s="15" t="s">
        <v>2865</v>
      </c>
      <c r="H438" s="29">
        <v>1059141.39</v>
      </c>
      <c r="I438" s="29">
        <v>606446.81</v>
      </c>
      <c r="J438" s="215">
        <v>1.62</v>
      </c>
      <c r="K438" s="350"/>
      <c r="L438" s="61" t="s">
        <v>668</v>
      </c>
      <c r="M438" s="61" t="s">
        <v>668</v>
      </c>
      <c r="N438" s="25"/>
      <c r="O438" s="15"/>
      <c r="P438" s="15"/>
      <c r="Q438" s="15"/>
      <c r="R438" s="61" t="s">
        <v>707</v>
      </c>
    </row>
    <row r="439" spans="1:18" s="3" customFormat="1" ht="15.75" customHeight="1">
      <c r="A439" s="350"/>
      <c r="B439" s="350"/>
      <c r="C439" s="15" t="s">
        <v>2962</v>
      </c>
      <c r="D439" s="61" t="s">
        <v>2323</v>
      </c>
      <c r="E439" s="15" t="s">
        <v>2960</v>
      </c>
      <c r="F439" s="15" t="s">
        <v>655</v>
      </c>
      <c r="G439" s="15" t="s">
        <v>2865</v>
      </c>
      <c r="H439" s="29">
        <v>1059139.55</v>
      </c>
      <c r="I439" s="29">
        <v>606443.78</v>
      </c>
      <c r="J439" s="215">
        <v>1.58</v>
      </c>
      <c r="K439" s="350"/>
      <c r="L439" s="61" t="s">
        <v>668</v>
      </c>
      <c r="M439" s="61" t="s">
        <v>668</v>
      </c>
      <c r="N439" s="25"/>
      <c r="O439" s="15"/>
      <c r="P439" s="15"/>
      <c r="Q439" s="15"/>
      <c r="R439" s="61" t="s">
        <v>707</v>
      </c>
    </row>
    <row r="440" spans="1:18" s="3" customFormat="1" ht="15.75" customHeight="1">
      <c r="A440" s="350"/>
      <c r="B440" s="350"/>
      <c r="C440" s="15" t="s">
        <v>2963</v>
      </c>
      <c r="D440" s="61" t="s">
        <v>2314</v>
      </c>
      <c r="E440" s="15" t="s">
        <v>2960</v>
      </c>
      <c r="F440" s="15" t="s">
        <v>655</v>
      </c>
      <c r="G440" s="15" t="s">
        <v>2865</v>
      </c>
      <c r="H440" s="203">
        <v>1059134.08</v>
      </c>
      <c r="I440" s="29">
        <v>606439.1</v>
      </c>
      <c r="J440" s="215">
        <v>1.6</v>
      </c>
      <c r="K440" s="350"/>
      <c r="L440" s="61" t="s">
        <v>668</v>
      </c>
      <c r="M440" s="61" t="s">
        <v>668</v>
      </c>
      <c r="N440" s="25"/>
      <c r="O440" s="15"/>
      <c r="P440" s="15"/>
      <c r="Q440" s="15"/>
      <c r="R440" s="61" t="s">
        <v>707</v>
      </c>
    </row>
    <row r="441" spans="1:18" s="3" customFormat="1" ht="15.75" customHeight="1">
      <c r="A441" s="350"/>
      <c r="B441" s="350"/>
      <c r="C441" s="15" t="s">
        <v>2964</v>
      </c>
      <c r="D441" s="61" t="s">
        <v>2331</v>
      </c>
      <c r="E441" s="15" t="s">
        <v>2960</v>
      </c>
      <c r="F441" s="15" t="s">
        <v>655</v>
      </c>
      <c r="G441" s="15" t="s">
        <v>2865</v>
      </c>
      <c r="H441" s="29">
        <v>1059138.16</v>
      </c>
      <c r="I441" s="29">
        <v>606441.94</v>
      </c>
      <c r="J441" s="215">
        <v>1.6</v>
      </c>
      <c r="K441" s="350"/>
      <c r="L441" s="61" t="s">
        <v>668</v>
      </c>
      <c r="M441" s="61" t="s">
        <v>668</v>
      </c>
      <c r="N441" s="25"/>
      <c r="O441" s="15"/>
      <c r="P441" s="15"/>
      <c r="Q441" s="15"/>
      <c r="R441" s="61" t="s">
        <v>707</v>
      </c>
    </row>
    <row r="442" spans="1:18" s="3" customFormat="1" ht="15.75" customHeight="1">
      <c r="A442" s="350"/>
      <c r="B442" s="350"/>
      <c r="C442" s="15" t="s">
        <v>2965</v>
      </c>
      <c r="D442" s="61" t="s">
        <v>2316</v>
      </c>
      <c r="E442" s="15" t="s">
        <v>2960</v>
      </c>
      <c r="F442" s="15" t="s">
        <v>655</v>
      </c>
      <c r="G442" s="15" t="s">
        <v>2865</v>
      </c>
      <c r="H442" s="29">
        <v>1059140.39</v>
      </c>
      <c r="I442" s="29">
        <v>606445.54</v>
      </c>
      <c r="J442" s="215">
        <v>1.59</v>
      </c>
      <c r="K442" s="350"/>
      <c r="L442" s="61" t="s">
        <v>668</v>
      </c>
      <c r="M442" s="61" t="s">
        <v>668</v>
      </c>
      <c r="N442" s="25"/>
      <c r="O442" s="15"/>
      <c r="P442" s="15"/>
      <c r="Q442" s="15"/>
      <c r="R442" s="61" t="s">
        <v>707</v>
      </c>
    </row>
    <row r="443" spans="1:18" s="3" customFormat="1" ht="25.5">
      <c r="A443" s="15">
        <v>3</v>
      </c>
      <c r="B443" s="15" t="s">
        <v>2966</v>
      </c>
      <c r="C443" s="15" t="s">
        <v>2966</v>
      </c>
      <c r="D443" s="61" t="s">
        <v>2318</v>
      </c>
      <c r="E443" s="15" t="s">
        <v>2967</v>
      </c>
      <c r="F443" s="15" t="s">
        <v>655</v>
      </c>
      <c r="G443" s="15" t="s">
        <v>2865</v>
      </c>
      <c r="H443" s="29">
        <v>1061471.44</v>
      </c>
      <c r="I443" s="29">
        <v>607861.5</v>
      </c>
      <c r="J443" s="215">
        <v>1.86</v>
      </c>
      <c r="K443" s="15" t="s">
        <v>668</v>
      </c>
      <c r="L443" s="61" t="s">
        <v>668</v>
      </c>
      <c r="M443" s="61" t="s">
        <v>668</v>
      </c>
      <c r="N443" s="27"/>
      <c r="O443" s="15"/>
      <c r="P443" s="15"/>
      <c r="Q443" s="15"/>
      <c r="R443" s="61" t="s">
        <v>707</v>
      </c>
    </row>
    <row r="444" spans="1:18" s="3" customFormat="1" ht="15.75">
      <c r="A444" s="326">
        <v>4</v>
      </c>
      <c r="B444" s="349" t="s">
        <v>2861</v>
      </c>
      <c r="C444" s="64" t="s">
        <v>2968</v>
      </c>
      <c r="D444" s="66" t="s">
        <v>2316</v>
      </c>
      <c r="E444" s="64" t="s">
        <v>2863</v>
      </c>
      <c r="F444" s="64" t="s">
        <v>2864</v>
      </c>
      <c r="G444" s="64" t="s">
        <v>2865</v>
      </c>
      <c r="H444" s="29">
        <v>1039224.9</v>
      </c>
      <c r="I444" s="29">
        <v>576733.46</v>
      </c>
      <c r="J444" s="215"/>
      <c r="K444" s="349" t="s">
        <v>668</v>
      </c>
      <c r="L444" s="66"/>
      <c r="M444" s="66"/>
      <c r="N444" s="15"/>
      <c r="O444" s="15"/>
      <c r="P444" s="15" t="s">
        <v>668</v>
      </c>
      <c r="Q444" s="15"/>
      <c r="R444" s="66" t="s">
        <v>1067</v>
      </c>
    </row>
    <row r="445" spans="1:18" s="3" customFormat="1" ht="14.25">
      <c r="A445" s="350"/>
      <c r="B445" s="349"/>
      <c r="C445" s="64" t="s">
        <v>2862</v>
      </c>
      <c r="D445" s="66" t="s">
        <v>2301</v>
      </c>
      <c r="E445" s="64" t="s">
        <v>2863</v>
      </c>
      <c r="F445" s="64" t="s">
        <v>2864</v>
      </c>
      <c r="G445" s="64" t="s">
        <v>2865</v>
      </c>
      <c r="H445" s="29">
        <v>1039224.9</v>
      </c>
      <c r="I445" s="29">
        <v>576733.46</v>
      </c>
      <c r="J445" s="215"/>
      <c r="K445" s="349"/>
      <c r="L445" s="66"/>
      <c r="M445" s="66"/>
      <c r="N445" s="15"/>
      <c r="O445" s="15"/>
      <c r="P445" s="15" t="s">
        <v>668</v>
      </c>
      <c r="Q445" s="15"/>
      <c r="R445" s="66" t="s">
        <v>1067</v>
      </c>
    </row>
    <row r="446" spans="1:18" s="3" customFormat="1" ht="14.25">
      <c r="A446" s="350"/>
      <c r="B446" s="349"/>
      <c r="C446" s="64" t="s">
        <v>2969</v>
      </c>
      <c r="D446" s="66" t="s">
        <v>2323</v>
      </c>
      <c r="E446" s="64" t="s">
        <v>2863</v>
      </c>
      <c r="F446" s="64" t="s">
        <v>2864</v>
      </c>
      <c r="G446" s="64" t="s">
        <v>2865</v>
      </c>
      <c r="H446" s="29">
        <v>1039224.9</v>
      </c>
      <c r="I446" s="29">
        <v>576733.46</v>
      </c>
      <c r="J446" s="215"/>
      <c r="K446" s="349"/>
      <c r="L446" s="66"/>
      <c r="M446" s="66"/>
      <c r="N446" s="15"/>
      <c r="O446" s="15"/>
      <c r="P446" s="15" t="s">
        <v>668</v>
      </c>
      <c r="Q446" s="15"/>
      <c r="R446" s="66" t="s">
        <v>1067</v>
      </c>
    </row>
    <row r="447" spans="1:18" s="3" customFormat="1" ht="14.25">
      <c r="A447" s="350"/>
      <c r="B447" s="349"/>
      <c r="C447" s="64" t="s">
        <v>2970</v>
      </c>
      <c r="D447" s="66" t="s">
        <v>2314</v>
      </c>
      <c r="E447" s="64" t="s">
        <v>2863</v>
      </c>
      <c r="F447" s="64" t="s">
        <v>2864</v>
      </c>
      <c r="G447" s="64" t="s">
        <v>2865</v>
      </c>
      <c r="H447" s="29">
        <v>1039224.9</v>
      </c>
      <c r="I447" s="29">
        <v>576733.46</v>
      </c>
      <c r="J447" s="215"/>
      <c r="K447" s="349"/>
      <c r="L447" s="66"/>
      <c r="M447" s="66"/>
      <c r="N447" s="15"/>
      <c r="O447" s="15"/>
      <c r="P447" s="15" t="s">
        <v>668</v>
      </c>
      <c r="Q447" s="15"/>
      <c r="R447" s="66" t="s">
        <v>1067</v>
      </c>
    </row>
    <row r="448" spans="1:18" s="3" customFormat="1" ht="15.75">
      <c r="A448" s="350"/>
      <c r="B448" s="349"/>
      <c r="C448" s="64" t="s">
        <v>2970</v>
      </c>
      <c r="D448" s="66" t="s">
        <v>2331</v>
      </c>
      <c r="E448" s="64" t="s">
        <v>2863</v>
      </c>
      <c r="F448" s="64" t="s">
        <v>2864</v>
      </c>
      <c r="G448" s="64" t="s">
        <v>2865</v>
      </c>
      <c r="H448" s="29">
        <v>1039224.9</v>
      </c>
      <c r="I448" s="29">
        <v>576733.46</v>
      </c>
      <c r="J448" s="215"/>
      <c r="K448" s="349"/>
      <c r="L448" s="66"/>
      <c r="M448" s="66"/>
      <c r="N448" s="15"/>
      <c r="O448" s="15"/>
      <c r="P448" s="15" t="s">
        <v>668</v>
      </c>
      <c r="Q448" s="15"/>
      <c r="R448" s="66" t="s">
        <v>1067</v>
      </c>
    </row>
    <row r="449" spans="1:18" s="3" customFormat="1" ht="15.75">
      <c r="A449" s="350"/>
      <c r="B449" s="349"/>
      <c r="C449" s="64" t="s">
        <v>2971</v>
      </c>
      <c r="D449" s="66" t="s">
        <v>2316</v>
      </c>
      <c r="E449" s="64" t="s">
        <v>2863</v>
      </c>
      <c r="F449" s="64" t="s">
        <v>2864</v>
      </c>
      <c r="G449" s="64" t="s">
        <v>2865</v>
      </c>
      <c r="H449" s="29">
        <v>1039224.9</v>
      </c>
      <c r="I449" s="29">
        <v>576733.46</v>
      </c>
      <c r="J449" s="215"/>
      <c r="K449" s="349"/>
      <c r="L449" s="66"/>
      <c r="M449" s="66"/>
      <c r="N449" s="15"/>
      <c r="O449" s="15"/>
      <c r="P449" s="15" t="s">
        <v>668</v>
      </c>
      <c r="Q449" s="15"/>
      <c r="R449" s="66" t="s">
        <v>1067</v>
      </c>
    </row>
    <row r="450" spans="1:18" s="3" customFormat="1" ht="15.75">
      <c r="A450" s="327"/>
      <c r="B450" s="349"/>
      <c r="C450" s="64" t="s">
        <v>2972</v>
      </c>
      <c r="D450" s="66" t="s">
        <v>2318</v>
      </c>
      <c r="E450" s="64" t="s">
        <v>2863</v>
      </c>
      <c r="F450" s="64" t="s">
        <v>2864</v>
      </c>
      <c r="G450" s="64" t="s">
        <v>2865</v>
      </c>
      <c r="H450" s="29">
        <v>1039224.9</v>
      </c>
      <c r="I450" s="29">
        <v>576733.46</v>
      </c>
      <c r="J450" s="215"/>
      <c r="K450" s="349"/>
      <c r="L450" s="66"/>
      <c r="M450" s="66"/>
      <c r="N450" s="15"/>
      <c r="O450" s="15"/>
      <c r="P450" s="15" t="s">
        <v>668</v>
      </c>
      <c r="Q450" s="15"/>
      <c r="R450" s="66" t="s">
        <v>1067</v>
      </c>
    </row>
    <row r="451" spans="1:18" s="3" customFormat="1" ht="12.75">
      <c r="A451" s="328">
        <v>5</v>
      </c>
      <c r="B451" s="349" t="s">
        <v>2973</v>
      </c>
      <c r="C451" s="64" t="s">
        <v>2974</v>
      </c>
      <c r="D451" s="66" t="s">
        <v>1440</v>
      </c>
      <c r="E451" s="64" t="s">
        <v>2975</v>
      </c>
      <c r="F451" s="64" t="s">
        <v>2976</v>
      </c>
      <c r="G451" s="64" t="s">
        <v>2865</v>
      </c>
      <c r="H451" s="29">
        <v>1034056.81</v>
      </c>
      <c r="I451" s="29">
        <v>605043.22</v>
      </c>
      <c r="J451" s="215"/>
      <c r="K451" s="349" t="s">
        <v>668</v>
      </c>
      <c r="L451" s="66"/>
      <c r="M451" s="66"/>
      <c r="N451" s="15"/>
      <c r="O451" s="70"/>
      <c r="P451" s="15" t="s">
        <v>668</v>
      </c>
      <c r="Q451" s="15"/>
      <c r="R451" s="66" t="s">
        <v>1067</v>
      </c>
    </row>
    <row r="452" spans="1:18" s="3" customFormat="1" ht="14.25">
      <c r="A452" s="328"/>
      <c r="B452" s="349"/>
      <c r="C452" s="64" t="s">
        <v>2977</v>
      </c>
      <c r="D452" s="66" t="s">
        <v>2301</v>
      </c>
      <c r="E452" s="64" t="s">
        <v>2975</v>
      </c>
      <c r="F452" s="64" t="s">
        <v>2976</v>
      </c>
      <c r="G452" s="64" t="s">
        <v>2865</v>
      </c>
      <c r="H452" s="29">
        <v>1034056.81</v>
      </c>
      <c r="I452" s="29">
        <v>605043.22</v>
      </c>
      <c r="J452" s="215"/>
      <c r="K452" s="349"/>
      <c r="L452" s="66"/>
      <c r="M452" s="66"/>
      <c r="N452" s="15"/>
      <c r="O452" s="70"/>
      <c r="P452" s="15" t="s">
        <v>668</v>
      </c>
      <c r="Q452" s="15"/>
      <c r="R452" s="66" t="s">
        <v>1067</v>
      </c>
    </row>
    <row r="453" spans="1:18" s="3" customFormat="1" ht="14.25">
      <c r="A453" s="328"/>
      <c r="B453" s="349"/>
      <c r="C453" s="64" t="s">
        <v>2978</v>
      </c>
      <c r="D453" s="66" t="s">
        <v>2323</v>
      </c>
      <c r="E453" s="64" t="s">
        <v>2975</v>
      </c>
      <c r="F453" s="64" t="s">
        <v>2976</v>
      </c>
      <c r="G453" s="64" t="s">
        <v>2865</v>
      </c>
      <c r="H453" s="29">
        <v>1034056.81</v>
      </c>
      <c r="I453" s="29">
        <v>605043.22</v>
      </c>
      <c r="J453" s="215"/>
      <c r="K453" s="349"/>
      <c r="L453" s="66"/>
      <c r="M453" s="66"/>
      <c r="N453" s="15"/>
      <c r="O453" s="70"/>
      <c r="P453" s="15" t="s">
        <v>668</v>
      </c>
      <c r="Q453" s="15"/>
      <c r="R453" s="66" t="s">
        <v>1067</v>
      </c>
    </row>
    <row r="454" spans="1:18" s="3" customFormat="1" ht="18" customHeight="1">
      <c r="A454" s="328">
        <v>5</v>
      </c>
      <c r="B454" s="349" t="s">
        <v>2973</v>
      </c>
      <c r="C454" s="64" t="s">
        <v>2979</v>
      </c>
      <c r="D454" s="66" t="s">
        <v>2314</v>
      </c>
      <c r="E454" s="64" t="s">
        <v>2975</v>
      </c>
      <c r="F454" s="64" t="s">
        <v>2976</v>
      </c>
      <c r="G454" s="64" t="s">
        <v>2865</v>
      </c>
      <c r="H454" s="29">
        <v>1034056.81</v>
      </c>
      <c r="I454" s="29">
        <v>605043.22</v>
      </c>
      <c r="J454" s="215"/>
      <c r="K454" s="349" t="s">
        <v>668</v>
      </c>
      <c r="L454" s="66"/>
      <c r="M454" s="66"/>
      <c r="N454" s="15"/>
      <c r="O454" s="70"/>
      <c r="P454" s="15" t="s">
        <v>668</v>
      </c>
      <c r="Q454" s="15"/>
      <c r="R454" s="66" t="s">
        <v>1067</v>
      </c>
    </row>
    <row r="455" spans="1:18" s="3" customFormat="1" ht="15.75">
      <c r="A455" s="328"/>
      <c r="B455" s="349"/>
      <c r="C455" s="64" t="s">
        <v>2980</v>
      </c>
      <c r="D455" s="66" t="s">
        <v>2318</v>
      </c>
      <c r="E455" s="64" t="s">
        <v>2975</v>
      </c>
      <c r="F455" s="64" t="s">
        <v>2976</v>
      </c>
      <c r="G455" s="64" t="s">
        <v>2865</v>
      </c>
      <c r="H455" s="29">
        <v>1034056.81</v>
      </c>
      <c r="I455" s="29">
        <v>605043.22</v>
      </c>
      <c r="J455" s="215"/>
      <c r="K455" s="349"/>
      <c r="L455" s="66"/>
      <c r="M455" s="66"/>
      <c r="N455" s="15"/>
      <c r="O455" s="70"/>
      <c r="P455" s="15" t="s">
        <v>668</v>
      </c>
      <c r="Q455" s="15"/>
      <c r="R455" s="66" t="s">
        <v>1067</v>
      </c>
    </row>
    <row r="456" spans="1:18" s="69" customFormat="1" ht="13.5">
      <c r="A456" s="67" t="s">
        <v>923</v>
      </c>
      <c r="B456" s="68">
        <f>COUNTA(B434:B455)</f>
        <v>6</v>
      </c>
      <c r="C456" s="68">
        <f>COUNTA(C434:C455)</f>
        <v>22</v>
      </c>
      <c r="D456" s="67"/>
      <c r="E456" s="19"/>
      <c r="F456" s="19"/>
      <c r="G456" s="19"/>
      <c r="H456" s="116"/>
      <c r="I456" s="116"/>
      <c r="J456" s="217"/>
      <c r="K456" s="68">
        <f>COUNTA(K434:K455)</f>
        <v>6</v>
      </c>
      <c r="L456" s="68">
        <f>COUNTA(L434:L455)</f>
        <v>10</v>
      </c>
      <c r="M456" s="68">
        <f>COUNTA(M434:M455)</f>
        <v>10</v>
      </c>
      <c r="N456" s="20">
        <f>COUNTA(M434:M455)-COUNTA(L434:L455)</f>
        <v>0</v>
      </c>
      <c r="O456" s="68">
        <f>COUNTA(O434:O455)</f>
        <v>0</v>
      </c>
      <c r="P456" s="68">
        <f>COUNTA(P434:P455)</f>
        <v>12</v>
      </c>
      <c r="Q456" s="68">
        <f>COUNTA(Q434:Q455)</f>
        <v>0</v>
      </c>
      <c r="R456" s="67"/>
    </row>
    <row r="457" spans="1:18" s="62" customFormat="1" ht="12.75">
      <c r="A457" s="360" t="s">
        <v>2981</v>
      </c>
      <c r="B457" s="361"/>
      <c r="C457" s="361"/>
      <c r="D457" s="88"/>
      <c r="E457" s="212"/>
      <c r="F457" s="130"/>
      <c r="G457" s="130"/>
      <c r="H457" s="115"/>
      <c r="I457" s="115"/>
      <c r="J457" s="115"/>
      <c r="K457" s="177"/>
      <c r="L457" s="89"/>
      <c r="M457" s="89"/>
      <c r="N457" s="88"/>
      <c r="O457" s="88"/>
      <c r="P457" s="88"/>
      <c r="Q457" s="88"/>
      <c r="R457" s="176"/>
    </row>
    <row r="458" spans="1:18" s="62" customFormat="1" ht="12.75">
      <c r="A458" s="326">
        <v>1</v>
      </c>
      <c r="B458" s="326" t="s">
        <v>2982</v>
      </c>
      <c r="C458" s="64" t="s">
        <v>2983</v>
      </c>
      <c r="D458" s="64" t="s">
        <v>1440</v>
      </c>
      <c r="E458" s="15" t="s">
        <v>2985</v>
      </c>
      <c r="F458" s="15" t="s">
        <v>656</v>
      </c>
      <c r="G458" s="64" t="s">
        <v>730</v>
      </c>
      <c r="H458" s="29">
        <v>1027666.12</v>
      </c>
      <c r="I458" s="29">
        <v>578602.3</v>
      </c>
      <c r="J458" s="220"/>
      <c r="K458" s="326" t="s">
        <v>668</v>
      </c>
      <c r="L458" s="66"/>
      <c r="M458" s="66"/>
      <c r="N458" s="19"/>
      <c r="O458" s="19"/>
      <c r="P458" s="15" t="s">
        <v>668</v>
      </c>
      <c r="Q458" s="19"/>
      <c r="R458" s="66" t="s">
        <v>1067</v>
      </c>
    </row>
    <row r="459" spans="1:18" s="3" customFormat="1" ht="14.25">
      <c r="A459" s="350"/>
      <c r="B459" s="350"/>
      <c r="C459" s="15" t="s">
        <v>2984</v>
      </c>
      <c r="D459" s="61" t="s">
        <v>2301</v>
      </c>
      <c r="E459" s="64" t="s">
        <v>2985</v>
      </c>
      <c r="F459" s="15" t="s">
        <v>656</v>
      </c>
      <c r="G459" s="15" t="s">
        <v>730</v>
      </c>
      <c r="H459" s="29">
        <v>1027666.12</v>
      </c>
      <c r="I459" s="29">
        <v>578602.3</v>
      </c>
      <c r="J459" s="215">
        <v>1.92</v>
      </c>
      <c r="K459" s="350"/>
      <c r="L459" s="61" t="s">
        <v>668</v>
      </c>
      <c r="M459" s="61" t="s">
        <v>668</v>
      </c>
      <c r="N459" s="15"/>
      <c r="O459" s="15"/>
      <c r="P459" s="15"/>
      <c r="Q459" s="15"/>
      <c r="R459" s="61" t="s">
        <v>707</v>
      </c>
    </row>
    <row r="460" spans="1:18" s="3" customFormat="1" ht="14.25">
      <c r="A460" s="350"/>
      <c r="B460" s="350"/>
      <c r="C460" s="15" t="s">
        <v>2986</v>
      </c>
      <c r="D460" s="61" t="s">
        <v>2323</v>
      </c>
      <c r="E460" s="15" t="s">
        <v>2985</v>
      </c>
      <c r="F460" s="15" t="s">
        <v>656</v>
      </c>
      <c r="G460" s="15" t="s">
        <v>730</v>
      </c>
      <c r="H460" s="29">
        <v>1027664.24</v>
      </c>
      <c r="I460" s="29">
        <v>578601.9</v>
      </c>
      <c r="J460" s="215">
        <v>1.91</v>
      </c>
      <c r="K460" s="350"/>
      <c r="L460" s="61" t="s">
        <v>668</v>
      </c>
      <c r="M460" s="61" t="s">
        <v>668</v>
      </c>
      <c r="N460" s="15"/>
      <c r="O460" s="15"/>
      <c r="P460" s="15"/>
      <c r="Q460" s="15"/>
      <c r="R460" s="61" t="s">
        <v>707</v>
      </c>
    </row>
    <row r="461" spans="1:18" s="3" customFormat="1" ht="14.25">
      <c r="A461" s="350"/>
      <c r="B461" s="350"/>
      <c r="C461" s="64" t="s">
        <v>135</v>
      </c>
      <c r="D461" s="66" t="s">
        <v>2314</v>
      </c>
      <c r="E461" s="15" t="s">
        <v>2985</v>
      </c>
      <c r="F461" s="15" t="s">
        <v>656</v>
      </c>
      <c r="G461" s="64" t="s">
        <v>730</v>
      </c>
      <c r="H461" s="29">
        <v>1027664.24</v>
      </c>
      <c r="I461" s="29">
        <v>578601.9</v>
      </c>
      <c r="J461" s="215"/>
      <c r="K461" s="350"/>
      <c r="L461" s="66"/>
      <c r="M461" s="66"/>
      <c r="N461" s="15"/>
      <c r="O461" s="70"/>
      <c r="P461" s="15" t="s">
        <v>668</v>
      </c>
      <c r="Q461" s="15"/>
      <c r="R461" s="66" t="s">
        <v>1067</v>
      </c>
    </row>
    <row r="462" spans="1:18" s="3" customFormat="1" ht="16.5" customHeight="1">
      <c r="A462" s="350"/>
      <c r="B462" s="350"/>
      <c r="C462" s="64" t="s">
        <v>2987</v>
      </c>
      <c r="D462" s="66" t="s">
        <v>2331</v>
      </c>
      <c r="E462" s="15" t="s">
        <v>2985</v>
      </c>
      <c r="F462" s="15" t="s">
        <v>656</v>
      </c>
      <c r="G462" s="64" t="s">
        <v>730</v>
      </c>
      <c r="H462" s="29">
        <v>1027664.24</v>
      </c>
      <c r="I462" s="29">
        <v>578601.9</v>
      </c>
      <c r="J462" s="215"/>
      <c r="K462" s="350"/>
      <c r="L462" s="66"/>
      <c r="M462" s="66"/>
      <c r="N462" s="15"/>
      <c r="O462" s="70"/>
      <c r="P462" s="15" t="s">
        <v>668</v>
      </c>
      <c r="Q462" s="15"/>
      <c r="R462" s="66" t="s">
        <v>1067</v>
      </c>
    </row>
    <row r="463" spans="1:18" s="3" customFormat="1" ht="16.5" customHeight="1">
      <c r="A463" s="327"/>
      <c r="B463" s="327"/>
      <c r="C463" s="15" t="s">
        <v>2988</v>
      </c>
      <c r="D463" s="61" t="s">
        <v>2316</v>
      </c>
      <c r="E463" s="15" t="s">
        <v>2985</v>
      </c>
      <c r="F463" s="15" t="s">
        <v>656</v>
      </c>
      <c r="G463" s="15" t="s">
        <v>730</v>
      </c>
      <c r="H463" s="29">
        <v>1027660.85</v>
      </c>
      <c r="I463" s="29">
        <v>578595.78</v>
      </c>
      <c r="J463" s="215">
        <v>1.92</v>
      </c>
      <c r="K463" s="327"/>
      <c r="L463" s="61" t="s">
        <v>668</v>
      </c>
      <c r="M463" s="61" t="s">
        <v>668</v>
      </c>
      <c r="N463" s="15"/>
      <c r="O463" s="15"/>
      <c r="P463" s="15"/>
      <c r="Q463" s="15"/>
      <c r="R463" s="61" t="s">
        <v>707</v>
      </c>
    </row>
    <row r="464" spans="1:18" s="3" customFormat="1" ht="16.5" customHeight="1">
      <c r="A464" s="326">
        <v>1</v>
      </c>
      <c r="B464" s="326" t="s">
        <v>2982</v>
      </c>
      <c r="C464" s="15" t="s">
        <v>2989</v>
      </c>
      <c r="D464" s="61" t="s">
        <v>2318</v>
      </c>
      <c r="E464" s="15" t="s">
        <v>2985</v>
      </c>
      <c r="F464" s="15" t="s">
        <v>656</v>
      </c>
      <c r="G464" s="15" t="s">
        <v>730</v>
      </c>
      <c r="H464" s="29">
        <v>1027658.84</v>
      </c>
      <c r="I464" s="29">
        <v>578591.06</v>
      </c>
      <c r="J464" s="215">
        <v>1.93</v>
      </c>
      <c r="K464" s="326" t="s">
        <v>668</v>
      </c>
      <c r="L464" s="61" t="s">
        <v>668</v>
      </c>
      <c r="M464" s="61" t="s">
        <v>668</v>
      </c>
      <c r="N464" s="15"/>
      <c r="O464" s="15"/>
      <c r="P464" s="15"/>
      <c r="Q464" s="15"/>
      <c r="R464" s="61" t="s">
        <v>707</v>
      </c>
    </row>
    <row r="465" spans="1:18" s="3" customFormat="1" ht="16.5" customHeight="1">
      <c r="A465" s="350"/>
      <c r="B465" s="350"/>
      <c r="C465" s="15" t="s">
        <v>2987</v>
      </c>
      <c r="D465" s="61" t="s">
        <v>2314</v>
      </c>
      <c r="E465" s="15" t="s">
        <v>2985</v>
      </c>
      <c r="F465" s="15" t="s">
        <v>656</v>
      </c>
      <c r="G465" s="15" t="s">
        <v>730</v>
      </c>
      <c r="H465" s="118">
        <v>1027666</v>
      </c>
      <c r="I465" s="118">
        <v>578602</v>
      </c>
      <c r="J465" s="218"/>
      <c r="K465" s="350"/>
      <c r="L465" s="61"/>
      <c r="M465" s="61"/>
      <c r="N465" s="15"/>
      <c r="O465" s="15"/>
      <c r="P465" s="15" t="s">
        <v>668</v>
      </c>
      <c r="Q465" s="65"/>
      <c r="R465" s="61" t="s">
        <v>1067</v>
      </c>
    </row>
    <row r="466" spans="1:18" s="3" customFormat="1" ht="16.5" customHeight="1">
      <c r="A466" s="327"/>
      <c r="B466" s="327"/>
      <c r="C466" s="15" t="s">
        <v>2990</v>
      </c>
      <c r="D466" s="61" t="s">
        <v>2331</v>
      </c>
      <c r="E466" s="15" t="s">
        <v>2985</v>
      </c>
      <c r="F466" s="15" t="s">
        <v>656</v>
      </c>
      <c r="G466" s="15" t="s">
        <v>730</v>
      </c>
      <c r="H466" s="118">
        <v>1027666</v>
      </c>
      <c r="I466" s="118">
        <v>578602</v>
      </c>
      <c r="J466" s="218"/>
      <c r="K466" s="327"/>
      <c r="L466" s="61"/>
      <c r="M466" s="61"/>
      <c r="N466" s="15"/>
      <c r="O466" s="15"/>
      <c r="P466" s="15" t="s">
        <v>668</v>
      </c>
      <c r="Q466" s="65"/>
      <c r="R466" s="61" t="s">
        <v>1067</v>
      </c>
    </row>
    <row r="467" spans="1:18" s="3" customFormat="1" ht="16.5" customHeight="1">
      <c r="A467" s="328">
        <v>2</v>
      </c>
      <c r="B467" s="328" t="s">
        <v>2991</v>
      </c>
      <c r="C467" s="15" t="s">
        <v>2992</v>
      </c>
      <c r="D467" s="61" t="s">
        <v>2323</v>
      </c>
      <c r="E467" s="15" t="s">
        <v>653</v>
      </c>
      <c r="F467" s="15" t="s">
        <v>2993</v>
      </c>
      <c r="G467" s="15" t="s">
        <v>730</v>
      </c>
      <c r="H467" s="118">
        <v>1021994.22</v>
      </c>
      <c r="I467" s="118">
        <v>559421.34</v>
      </c>
      <c r="J467" s="218"/>
      <c r="K467" s="328" t="s">
        <v>668</v>
      </c>
      <c r="L467" s="61"/>
      <c r="M467" s="61"/>
      <c r="N467" s="15"/>
      <c r="O467" s="15"/>
      <c r="P467" s="15" t="s">
        <v>668</v>
      </c>
      <c r="Q467" s="70"/>
      <c r="R467" s="61" t="s">
        <v>1067</v>
      </c>
    </row>
    <row r="468" spans="1:18" s="3" customFormat="1" ht="16.5" customHeight="1">
      <c r="A468" s="328"/>
      <c r="B468" s="328"/>
      <c r="C468" s="15" t="s">
        <v>2994</v>
      </c>
      <c r="D468" s="61" t="s">
        <v>2314</v>
      </c>
      <c r="E468" s="15" t="s">
        <v>653</v>
      </c>
      <c r="F468" s="15" t="s">
        <v>2993</v>
      </c>
      <c r="G468" s="15" t="s">
        <v>730</v>
      </c>
      <c r="H468" s="118">
        <v>1021994.22</v>
      </c>
      <c r="I468" s="118">
        <v>559421.34</v>
      </c>
      <c r="J468" s="218"/>
      <c r="K468" s="328"/>
      <c r="L468" s="61"/>
      <c r="M468" s="61"/>
      <c r="N468" s="15"/>
      <c r="O468" s="15"/>
      <c r="P468" s="15" t="s">
        <v>668</v>
      </c>
      <c r="Q468" s="70"/>
      <c r="R468" s="61" t="s">
        <v>1067</v>
      </c>
    </row>
    <row r="469" spans="1:18" s="3" customFormat="1" ht="16.5" customHeight="1">
      <c r="A469" s="328"/>
      <c r="B469" s="328"/>
      <c r="C469" s="15" t="s">
        <v>2995</v>
      </c>
      <c r="D469" s="61" t="s">
        <v>2331</v>
      </c>
      <c r="E469" s="15" t="s">
        <v>653</v>
      </c>
      <c r="F469" s="15" t="s">
        <v>2993</v>
      </c>
      <c r="G469" s="15" t="s">
        <v>730</v>
      </c>
      <c r="H469" s="118">
        <v>1021994.22</v>
      </c>
      <c r="I469" s="118">
        <v>559421.34</v>
      </c>
      <c r="J469" s="218"/>
      <c r="K469" s="328"/>
      <c r="L469" s="61"/>
      <c r="M469" s="61"/>
      <c r="N469" s="15"/>
      <c r="O469" s="15"/>
      <c r="P469" s="15" t="s">
        <v>668</v>
      </c>
      <c r="Q469" s="70"/>
      <c r="R469" s="61" t="s">
        <v>1067</v>
      </c>
    </row>
    <row r="470" spans="1:18" s="3" customFormat="1" ht="16.5" customHeight="1">
      <c r="A470" s="328"/>
      <c r="B470" s="328"/>
      <c r="C470" s="15" t="s">
        <v>2996</v>
      </c>
      <c r="D470" s="61" t="s">
        <v>2316</v>
      </c>
      <c r="E470" s="15" t="s">
        <v>653</v>
      </c>
      <c r="F470" s="15" t="s">
        <v>2993</v>
      </c>
      <c r="G470" s="15" t="s">
        <v>730</v>
      </c>
      <c r="H470" s="118">
        <v>1021994.22</v>
      </c>
      <c r="I470" s="118">
        <v>559421.34</v>
      </c>
      <c r="J470" s="218"/>
      <c r="K470" s="328"/>
      <c r="L470" s="61"/>
      <c r="M470" s="61"/>
      <c r="N470" s="15"/>
      <c r="O470" s="15"/>
      <c r="P470" s="15" t="s">
        <v>668</v>
      </c>
      <c r="Q470" s="70"/>
      <c r="R470" s="61" t="s">
        <v>1067</v>
      </c>
    </row>
    <row r="471" spans="1:18" s="3" customFormat="1" ht="16.5" customHeight="1">
      <c r="A471" s="326">
        <v>3</v>
      </c>
      <c r="B471" s="328" t="s">
        <v>2997</v>
      </c>
      <c r="C471" s="64" t="s">
        <v>2998</v>
      </c>
      <c r="D471" s="66" t="s">
        <v>1440</v>
      </c>
      <c r="E471" s="64" t="s">
        <v>2401</v>
      </c>
      <c r="F471" s="64" t="s">
        <v>2401</v>
      </c>
      <c r="G471" s="64" t="s">
        <v>730</v>
      </c>
      <c r="H471" s="118">
        <v>1028637.74</v>
      </c>
      <c r="I471" s="118">
        <v>540044.52</v>
      </c>
      <c r="J471" s="218"/>
      <c r="K471" s="328" t="s">
        <v>668</v>
      </c>
      <c r="L471" s="66"/>
      <c r="M471" s="66"/>
      <c r="N471" s="15"/>
      <c r="O471" s="15"/>
      <c r="P471" s="15" t="s">
        <v>668</v>
      </c>
      <c r="Q471" s="70"/>
      <c r="R471" s="66" t="s">
        <v>1067</v>
      </c>
    </row>
    <row r="472" spans="1:18" s="3" customFormat="1" ht="14.25">
      <c r="A472" s="350"/>
      <c r="B472" s="328"/>
      <c r="C472" s="64" t="s">
        <v>2999</v>
      </c>
      <c r="D472" s="66" t="s">
        <v>2301</v>
      </c>
      <c r="E472" s="64" t="s">
        <v>2401</v>
      </c>
      <c r="F472" s="64" t="s">
        <v>2401</v>
      </c>
      <c r="G472" s="64" t="s">
        <v>730</v>
      </c>
      <c r="H472" s="118">
        <v>1028637.74</v>
      </c>
      <c r="I472" s="118">
        <v>540044.52</v>
      </c>
      <c r="J472" s="218"/>
      <c r="K472" s="328"/>
      <c r="L472" s="66"/>
      <c r="M472" s="66"/>
      <c r="N472" s="15"/>
      <c r="O472" s="15"/>
      <c r="P472" s="15" t="s">
        <v>668</v>
      </c>
      <c r="Q472" s="70"/>
      <c r="R472" s="66" t="s">
        <v>1067</v>
      </c>
    </row>
    <row r="473" spans="1:18" s="3" customFormat="1" ht="14.25">
      <c r="A473" s="350"/>
      <c r="B473" s="328"/>
      <c r="C473" s="64" t="s">
        <v>3000</v>
      </c>
      <c r="D473" s="66" t="s">
        <v>2323</v>
      </c>
      <c r="E473" s="64" t="s">
        <v>2401</v>
      </c>
      <c r="F473" s="64" t="s">
        <v>2401</v>
      </c>
      <c r="G473" s="64" t="s">
        <v>730</v>
      </c>
      <c r="H473" s="118">
        <v>1028637.74</v>
      </c>
      <c r="I473" s="118">
        <v>540044.52</v>
      </c>
      <c r="J473" s="218"/>
      <c r="K473" s="328"/>
      <c r="L473" s="66"/>
      <c r="M473" s="66"/>
      <c r="N473" s="15"/>
      <c r="O473" s="15"/>
      <c r="P473" s="15" t="s">
        <v>668</v>
      </c>
      <c r="Q473" s="70"/>
      <c r="R473" s="66" t="s">
        <v>1067</v>
      </c>
    </row>
    <row r="474" spans="1:18" s="3" customFormat="1" ht="14.25">
      <c r="A474" s="350"/>
      <c r="B474" s="328"/>
      <c r="C474" s="64" t="s">
        <v>3001</v>
      </c>
      <c r="D474" s="66" t="s">
        <v>2314</v>
      </c>
      <c r="E474" s="64" t="s">
        <v>2401</v>
      </c>
      <c r="F474" s="64" t="s">
        <v>2401</v>
      </c>
      <c r="G474" s="64" t="s">
        <v>730</v>
      </c>
      <c r="H474" s="118">
        <v>1028637.74</v>
      </c>
      <c r="I474" s="118">
        <v>540044.52</v>
      </c>
      <c r="J474" s="218"/>
      <c r="K474" s="328"/>
      <c r="L474" s="66"/>
      <c r="M474" s="66"/>
      <c r="N474" s="15"/>
      <c r="O474" s="15"/>
      <c r="P474" s="15" t="s">
        <v>668</v>
      </c>
      <c r="Q474" s="70"/>
      <c r="R474" s="66" t="s">
        <v>1067</v>
      </c>
    </row>
    <row r="475" spans="1:18" s="3" customFormat="1" ht="15.75">
      <c r="A475" s="350"/>
      <c r="B475" s="328"/>
      <c r="C475" s="64" t="s">
        <v>3002</v>
      </c>
      <c r="D475" s="66" t="s">
        <v>2331</v>
      </c>
      <c r="E475" s="64" t="s">
        <v>2401</v>
      </c>
      <c r="F475" s="64" t="s">
        <v>2401</v>
      </c>
      <c r="G475" s="64" t="s">
        <v>730</v>
      </c>
      <c r="H475" s="118">
        <v>1028637.74</v>
      </c>
      <c r="I475" s="118">
        <v>540044.52</v>
      </c>
      <c r="J475" s="218"/>
      <c r="K475" s="328"/>
      <c r="L475" s="66"/>
      <c r="M475" s="66"/>
      <c r="N475" s="15"/>
      <c r="O475" s="15"/>
      <c r="P475" s="15" t="s">
        <v>668</v>
      </c>
      <c r="Q475" s="70"/>
      <c r="R475" s="66" t="s">
        <v>1067</v>
      </c>
    </row>
    <row r="476" spans="1:18" s="3" customFormat="1" ht="15.75">
      <c r="A476" s="327"/>
      <c r="B476" s="328"/>
      <c r="C476" s="15" t="s">
        <v>3003</v>
      </c>
      <c r="D476" s="61" t="s">
        <v>2316</v>
      </c>
      <c r="E476" s="15" t="s">
        <v>2401</v>
      </c>
      <c r="F476" s="15" t="s">
        <v>2401</v>
      </c>
      <c r="G476" s="15" t="s">
        <v>730</v>
      </c>
      <c r="H476" s="118">
        <v>1028637.74</v>
      </c>
      <c r="I476" s="118">
        <v>540044.52</v>
      </c>
      <c r="J476" s="218"/>
      <c r="K476" s="328"/>
      <c r="L476" s="61"/>
      <c r="M476" s="61"/>
      <c r="N476" s="15"/>
      <c r="O476" s="15"/>
      <c r="P476" s="15" t="s">
        <v>668</v>
      </c>
      <c r="Q476" s="70"/>
      <c r="R476" s="61" t="s">
        <v>1067</v>
      </c>
    </row>
    <row r="477" spans="1:18" s="69" customFormat="1" ht="13.5">
      <c r="A477" s="67" t="s">
        <v>923</v>
      </c>
      <c r="B477" s="68">
        <f>COUNTA(B458:B475)</f>
        <v>4</v>
      </c>
      <c r="C477" s="68">
        <f>COUNTA(C458:C476)</f>
        <v>19</v>
      </c>
      <c r="D477" s="67"/>
      <c r="E477" s="19"/>
      <c r="F477" s="19"/>
      <c r="G477" s="19"/>
      <c r="H477" s="116"/>
      <c r="I477" s="116"/>
      <c r="J477" s="217"/>
      <c r="K477" s="68">
        <f>COUNTA(K458:K475)</f>
        <v>4</v>
      </c>
      <c r="L477" s="68">
        <f>COUNTA(L459:L475)</f>
        <v>4</v>
      </c>
      <c r="M477" s="68">
        <f>COUNTA(M459:M475)</f>
        <v>4</v>
      </c>
      <c r="N477" s="20">
        <f>COUNTA(M458:M476)-COUNTA(L458:L476)</f>
        <v>0</v>
      </c>
      <c r="O477" s="68">
        <f>COUNTA(O458:O475)</f>
        <v>0</v>
      </c>
      <c r="P477" s="68">
        <f>COUNTA(P458:P476)</f>
        <v>15</v>
      </c>
      <c r="Q477" s="68">
        <f>COUNTA(Q458:Q475)</f>
        <v>0</v>
      </c>
      <c r="R477" s="67"/>
    </row>
    <row r="478" spans="1:18" s="62" customFormat="1" ht="12.75">
      <c r="A478" s="360" t="s">
        <v>3004</v>
      </c>
      <c r="B478" s="361"/>
      <c r="C478" s="361"/>
      <c r="D478" s="361"/>
      <c r="E478" s="212"/>
      <c r="F478" s="130"/>
      <c r="G478" s="130"/>
      <c r="H478" s="115"/>
      <c r="I478" s="115"/>
      <c r="J478" s="115"/>
      <c r="K478" s="177"/>
      <c r="L478" s="89"/>
      <c r="M478" s="89"/>
      <c r="N478" s="88"/>
      <c r="O478" s="88"/>
      <c r="P478" s="88"/>
      <c r="Q478" s="88"/>
      <c r="R478" s="176"/>
    </row>
    <row r="479" spans="1:18" s="3" customFormat="1" ht="12.75" customHeight="1">
      <c r="A479" s="326">
        <v>1</v>
      </c>
      <c r="B479" s="326" t="s">
        <v>3005</v>
      </c>
      <c r="C479" s="15" t="s">
        <v>3006</v>
      </c>
      <c r="D479" s="61" t="s">
        <v>1440</v>
      </c>
      <c r="E479" s="15" t="s">
        <v>3007</v>
      </c>
      <c r="F479" s="15" t="s">
        <v>848</v>
      </c>
      <c r="G479" s="15" t="s">
        <v>731</v>
      </c>
      <c r="H479" s="29">
        <v>1016287.23</v>
      </c>
      <c r="I479" s="29">
        <v>516372.16</v>
      </c>
      <c r="J479" s="215">
        <v>1.16</v>
      </c>
      <c r="K479" s="326" t="s">
        <v>668</v>
      </c>
      <c r="L479" s="61" t="s">
        <v>668</v>
      </c>
      <c r="M479" s="61" t="s">
        <v>668</v>
      </c>
      <c r="N479" s="15"/>
      <c r="O479" s="15"/>
      <c r="P479" s="15"/>
      <c r="Q479" s="15"/>
      <c r="R479" s="61" t="s">
        <v>707</v>
      </c>
    </row>
    <row r="480" spans="1:18" s="3" customFormat="1" ht="12.75" customHeight="1">
      <c r="A480" s="350"/>
      <c r="B480" s="350"/>
      <c r="C480" s="15" t="s">
        <v>3008</v>
      </c>
      <c r="D480" s="61" t="s">
        <v>2301</v>
      </c>
      <c r="E480" s="15" t="s">
        <v>3007</v>
      </c>
      <c r="F480" s="15" t="s">
        <v>848</v>
      </c>
      <c r="G480" s="15" t="s">
        <v>731</v>
      </c>
      <c r="H480" s="29">
        <v>1016292.41</v>
      </c>
      <c r="I480" s="29">
        <v>516373.78</v>
      </c>
      <c r="J480" s="215">
        <v>1.15</v>
      </c>
      <c r="K480" s="350"/>
      <c r="L480" s="61" t="s">
        <v>668</v>
      </c>
      <c r="M480" s="61" t="s">
        <v>668</v>
      </c>
      <c r="N480" s="15"/>
      <c r="O480" s="15"/>
      <c r="P480" s="15"/>
      <c r="Q480" s="15"/>
      <c r="R480" s="61" t="s">
        <v>707</v>
      </c>
    </row>
    <row r="481" spans="1:18" s="3" customFormat="1" ht="12.75" customHeight="1">
      <c r="A481" s="350"/>
      <c r="B481" s="350"/>
      <c r="C481" s="15" t="s">
        <v>3009</v>
      </c>
      <c r="D481" s="61" t="s">
        <v>2323</v>
      </c>
      <c r="E481" s="15" t="s">
        <v>3007</v>
      </c>
      <c r="F481" s="15" t="s">
        <v>848</v>
      </c>
      <c r="G481" s="15" t="s">
        <v>731</v>
      </c>
      <c r="H481" s="29">
        <v>1016289.5</v>
      </c>
      <c r="I481" s="29">
        <v>516372.3</v>
      </c>
      <c r="J481" s="215">
        <v>1.21</v>
      </c>
      <c r="K481" s="350"/>
      <c r="L481" s="61" t="s">
        <v>668</v>
      </c>
      <c r="M481" s="61" t="s">
        <v>668</v>
      </c>
      <c r="N481" s="15"/>
      <c r="O481" s="15"/>
      <c r="P481" s="15"/>
      <c r="Q481" s="15"/>
      <c r="R481" s="61" t="s">
        <v>707</v>
      </c>
    </row>
    <row r="482" spans="1:18" s="3" customFormat="1" ht="12.75" customHeight="1">
      <c r="A482" s="350"/>
      <c r="B482" s="350"/>
      <c r="C482" s="64" t="s">
        <v>3010</v>
      </c>
      <c r="D482" s="66" t="s">
        <v>2314</v>
      </c>
      <c r="E482" s="64" t="s">
        <v>3007</v>
      </c>
      <c r="F482" s="15" t="s">
        <v>848</v>
      </c>
      <c r="G482" s="64" t="s">
        <v>731</v>
      </c>
      <c r="H482" s="29">
        <v>1016291</v>
      </c>
      <c r="I482" s="29">
        <v>516362</v>
      </c>
      <c r="J482" s="215"/>
      <c r="K482" s="350"/>
      <c r="L482" s="66"/>
      <c r="M482" s="66"/>
      <c r="N482" s="15"/>
      <c r="O482" s="15"/>
      <c r="P482" s="15" t="s">
        <v>668</v>
      </c>
      <c r="Q482" s="15"/>
      <c r="R482" s="66" t="s">
        <v>1067</v>
      </c>
    </row>
    <row r="483" spans="1:18" s="3" customFormat="1" ht="12.75" customHeight="1">
      <c r="A483" s="327"/>
      <c r="B483" s="327"/>
      <c r="C483" s="15" t="s">
        <v>3011</v>
      </c>
      <c r="D483" s="61" t="s">
        <v>2331</v>
      </c>
      <c r="E483" s="15" t="s">
        <v>3007</v>
      </c>
      <c r="F483" s="15" t="s">
        <v>848</v>
      </c>
      <c r="G483" s="15" t="s">
        <v>731</v>
      </c>
      <c r="H483" s="29">
        <v>1016291.56</v>
      </c>
      <c r="I483" s="29">
        <v>516362.87</v>
      </c>
      <c r="J483" s="215">
        <v>1.16</v>
      </c>
      <c r="K483" s="327"/>
      <c r="L483" s="61" t="s">
        <v>668</v>
      </c>
      <c r="M483" s="61" t="s">
        <v>668</v>
      </c>
      <c r="N483" s="15"/>
      <c r="O483" s="15"/>
      <c r="P483" s="15"/>
      <c r="Q483" s="15"/>
      <c r="R483" s="61" t="s">
        <v>707</v>
      </c>
    </row>
    <row r="484" spans="1:18" s="3" customFormat="1" ht="12.75" customHeight="1">
      <c r="A484" s="63">
        <v>1</v>
      </c>
      <c r="B484" s="63" t="s">
        <v>3005</v>
      </c>
      <c r="C484" s="15" t="s">
        <v>3012</v>
      </c>
      <c r="D484" s="61" t="s">
        <v>2316</v>
      </c>
      <c r="E484" s="15" t="s">
        <v>3007</v>
      </c>
      <c r="F484" s="15" t="s">
        <v>848</v>
      </c>
      <c r="G484" s="15" t="s">
        <v>731</v>
      </c>
      <c r="H484" s="29">
        <v>1016290.68</v>
      </c>
      <c r="I484" s="29">
        <v>516376.88</v>
      </c>
      <c r="J484" s="215">
        <v>1.17</v>
      </c>
      <c r="K484" s="63" t="s">
        <v>668</v>
      </c>
      <c r="L484" s="61" t="s">
        <v>668</v>
      </c>
      <c r="M484" s="61" t="s">
        <v>668</v>
      </c>
      <c r="N484" s="15"/>
      <c r="O484" s="15"/>
      <c r="P484" s="15"/>
      <c r="Q484" s="15"/>
      <c r="R484" s="61" t="s">
        <v>707</v>
      </c>
    </row>
    <row r="485" spans="1:18" s="3" customFormat="1" ht="12.75" customHeight="1">
      <c r="A485" s="328">
        <v>2</v>
      </c>
      <c r="B485" s="328" t="s">
        <v>3013</v>
      </c>
      <c r="C485" s="15" t="s">
        <v>3014</v>
      </c>
      <c r="D485" s="61" t="s">
        <v>2323</v>
      </c>
      <c r="E485" s="15" t="s">
        <v>3015</v>
      </c>
      <c r="F485" s="15" t="s">
        <v>848</v>
      </c>
      <c r="G485" s="15" t="s">
        <v>731</v>
      </c>
      <c r="H485" s="29">
        <v>1014730.96</v>
      </c>
      <c r="I485" s="29">
        <v>516403.66</v>
      </c>
      <c r="J485" s="215">
        <v>1.73</v>
      </c>
      <c r="K485" s="328" t="s">
        <v>668</v>
      </c>
      <c r="L485" s="61" t="s">
        <v>668</v>
      </c>
      <c r="M485" s="61" t="s">
        <v>668</v>
      </c>
      <c r="N485" s="15"/>
      <c r="O485" s="15"/>
      <c r="P485" s="15"/>
      <c r="Q485" s="15"/>
      <c r="R485" s="61" t="s">
        <v>707</v>
      </c>
    </row>
    <row r="486" spans="1:18" s="3" customFormat="1" ht="12.75" customHeight="1">
      <c r="A486" s="328"/>
      <c r="B486" s="328"/>
      <c r="C486" s="15" t="s">
        <v>3016</v>
      </c>
      <c r="D486" s="61" t="s">
        <v>2314</v>
      </c>
      <c r="E486" s="15" t="s">
        <v>3015</v>
      </c>
      <c r="F486" s="15" t="s">
        <v>848</v>
      </c>
      <c r="G486" s="15" t="s">
        <v>731</v>
      </c>
      <c r="H486" s="29">
        <v>1014730.43</v>
      </c>
      <c r="I486" s="29">
        <v>516405.42</v>
      </c>
      <c r="J486" s="215">
        <v>1.75</v>
      </c>
      <c r="K486" s="328"/>
      <c r="L486" s="61" t="s">
        <v>668</v>
      </c>
      <c r="M486" s="61" t="s">
        <v>668</v>
      </c>
      <c r="N486" s="15"/>
      <c r="O486" s="15"/>
      <c r="P486" s="15"/>
      <c r="Q486" s="15"/>
      <c r="R486" s="61" t="s">
        <v>707</v>
      </c>
    </row>
    <row r="487" spans="1:18" s="3" customFormat="1" ht="12.75" customHeight="1">
      <c r="A487" s="328">
        <v>3</v>
      </c>
      <c r="B487" s="328" t="s">
        <v>3017</v>
      </c>
      <c r="C487" s="15" t="s">
        <v>3018</v>
      </c>
      <c r="D487" s="61" t="s">
        <v>1440</v>
      </c>
      <c r="E487" s="15" t="s">
        <v>654</v>
      </c>
      <c r="F487" s="15" t="s">
        <v>3019</v>
      </c>
      <c r="G487" s="15" t="s">
        <v>731</v>
      </c>
      <c r="H487" s="29">
        <v>968465.5</v>
      </c>
      <c r="I487" s="29">
        <v>499584.05</v>
      </c>
      <c r="J487" s="215">
        <v>1.14</v>
      </c>
      <c r="K487" s="328" t="s">
        <v>668</v>
      </c>
      <c r="L487" s="61" t="s">
        <v>668</v>
      </c>
      <c r="M487" s="61" t="s">
        <v>668</v>
      </c>
      <c r="N487" s="15"/>
      <c r="O487" s="15"/>
      <c r="P487" s="15"/>
      <c r="Q487" s="15"/>
      <c r="R487" s="61" t="s">
        <v>707</v>
      </c>
    </row>
    <row r="488" spans="1:18" s="3" customFormat="1" ht="12.75" customHeight="1">
      <c r="A488" s="328"/>
      <c r="B488" s="328"/>
      <c r="C488" s="15" t="s">
        <v>3020</v>
      </c>
      <c r="D488" s="61" t="s">
        <v>1440</v>
      </c>
      <c r="E488" s="15" t="s">
        <v>654</v>
      </c>
      <c r="F488" s="15" t="s">
        <v>3019</v>
      </c>
      <c r="G488" s="15" t="s">
        <v>731</v>
      </c>
      <c r="H488" s="29">
        <v>968465.5</v>
      </c>
      <c r="I488" s="29">
        <v>499584.05</v>
      </c>
      <c r="J488" s="215"/>
      <c r="K488" s="328"/>
      <c r="L488" s="66"/>
      <c r="M488" s="66"/>
      <c r="N488" s="15"/>
      <c r="O488" s="15"/>
      <c r="P488" s="15" t="s">
        <v>668</v>
      </c>
      <c r="Q488" s="15"/>
      <c r="R488" s="66" t="s">
        <v>1067</v>
      </c>
    </row>
    <row r="489" spans="1:18" s="3" customFormat="1" ht="12.75" customHeight="1">
      <c r="A489" s="328"/>
      <c r="B489" s="328"/>
      <c r="C489" s="15" t="s">
        <v>3021</v>
      </c>
      <c r="D489" s="61" t="s">
        <v>2323</v>
      </c>
      <c r="E489" s="15" t="s">
        <v>654</v>
      </c>
      <c r="F489" s="15" t="s">
        <v>3019</v>
      </c>
      <c r="G489" s="15" t="s">
        <v>731</v>
      </c>
      <c r="H489" s="29">
        <v>968464.12</v>
      </c>
      <c r="I489" s="29">
        <v>499584.51</v>
      </c>
      <c r="J489" s="215">
        <v>1.13</v>
      </c>
      <c r="K489" s="328"/>
      <c r="L489" s="61" t="s">
        <v>668</v>
      </c>
      <c r="M489" s="61" t="s">
        <v>668</v>
      </c>
      <c r="N489" s="15"/>
      <c r="O489" s="15"/>
      <c r="P489" s="15"/>
      <c r="Q489" s="15"/>
      <c r="R489" s="61" t="s">
        <v>707</v>
      </c>
    </row>
    <row r="490" spans="1:18" s="3" customFormat="1" ht="12.75" customHeight="1">
      <c r="A490" s="328"/>
      <c r="B490" s="328"/>
      <c r="C490" s="64" t="s">
        <v>3022</v>
      </c>
      <c r="D490" s="66" t="s">
        <v>2314</v>
      </c>
      <c r="E490" s="15" t="s">
        <v>654</v>
      </c>
      <c r="F490" s="64" t="s">
        <v>3019</v>
      </c>
      <c r="G490" s="64" t="s">
        <v>731</v>
      </c>
      <c r="H490" s="29">
        <v>968464.12</v>
      </c>
      <c r="I490" s="29">
        <v>499584.51</v>
      </c>
      <c r="J490" s="215"/>
      <c r="K490" s="328"/>
      <c r="L490" s="66"/>
      <c r="M490" s="66"/>
      <c r="N490" s="15"/>
      <c r="O490" s="15"/>
      <c r="P490" s="15" t="s">
        <v>668</v>
      </c>
      <c r="Q490" s="15"/>
      <c r="R490" s="66" t="s">
        <v>1067</v>
      </c>
    </row>
    <row r="491" spans="1:18" s="3" customFormat="1" ht="14.25" customHeight="1">
      <c r="A491" s="328"/>
      <c r="B491" s="328"/>
      <c r="C491" s="15" t="s">
        <v>3023</v>
      </c>
      <c r="D491" s="61" t="s">
        <v>2331</v>
      </c>
      <c r="E491" s="15" t="s">
        <v>654</v>
      </c>
      <c r="F491" s="15" t="s">
        <v>3019</v>
      </c>
      <c r="G491" s="15" t="s">
        <v>731</v>
      </c>
      <c r="H491" s="29">
        <v>968461.03</v>
      </c>
      <c r="I491" s="29">
        <v>499586.28</v>
      </c>
      <c r="J491" s="215">
        <v>1.11</v>
      </c>
      <c r="K491" s="328"/>
      <c r="L491" s="61" t="s">
        <v>668</v>
      </c>
      <c r="M491" s="61" t="s">
        <v>668</v>
      </c>
      <c r="N491" s="15"/>
      <c r="O491" s="15"/>
      <c r="P491" s="15"/>
      <c r="Q491" s="15"/>
      <c r="R491" s="61" t="s">
        <v>707</v>
      </c>
    </row>
    <row r="492" spans="1:18" s="3" customFormat="1" ht="14.25" customHeight="1">
      <c r="A492" s="328"/>
      <c r="B492" s="328"/>
      <c r="C492" s="15" t="s">
        <v>3024</v>
      </c>
      <c r="D492" s="61" t="s">
        <v>2316</v>
      </c>
      <c r="E492" s="15" t="s">
        <v>654</v>
      </c>
      <c r="F492" s="15" t="s">
        <v>3019</v>
      </c>
      <c r="G492" s="15" t="s">
        <v>731</v>
      </c>
      <c r="H492" s="29">
        <v>968458.13</v>
      </c>
      <c r="I492" s="29">
        <v>499551.25</v>
      </c>
      <c r="J492" s="215">
        <v>1.03</v>
      </c>
      <c r="K492" s="328"/>
      <c r="L492" s="61" t="s">
        <v>668</v>
      </c>
      <c r="M492" s="61" t="s">
        <v>668</v>
      </c>
      <c r="N492" s="15"/>
      <c r="O492" s="15"/>
      <c r="P492" s="15"/>
      <c r="Q492" s="15"/>
      <c r="R492" s="61" t="s">
        <v>707</v>
      </c>
    </row>
    <row r="493" spans="1:18" s="3" customFormat="1" ht="14.25" customHeight="1">
      <c r="A493" s="328">
        <v>4</v>
      </c>
      <c r="B493" s="328" t="s">
        <v>3025</v>
      </c>
      <c r="C493" s="15" t="s">
        <v>3026</v>
      </c>
      <c r="D493" s="61" t="s">
        <v>2323</v>
      </c>
      <c r="E493" s="15" t="s">
        <v>136</v>
      </c>
      <c r="F493" s="15" t="s">
        <v>3027</v>
      </c>
      <c r="G493" s="15" t="s">
        <v>731</v>
      </c>
      <c r="H493" s="29">
        <v>1034508.66</v>
      </c>
      <c r="I493" s="29">
        <v>527033.76</v>
      </c>
      <c r="J493" s="215"/>
      <c r="K493" s="328" t="s">
        <v>668</v>
      </c>
      <c r="L493" s="61"/>
      <c r="M493" s="61"/>
      <c r="N493" s="15"/>
      <c r="O493" s="15"/>
      <c r="P493" s="15" t="s">
        <v>668</v>
      </c>
      <c r="Q493" s="70"/>
      <c r="R493" s="61" t="s">
        <v>1067</v>
      </c>
    </row>
    <row r="494" spans="1:18" s="3" customFormat="1" ht="14.25" customHeight="1">
      <c r="A494" s="328"/>
      <c r="B494" s="328"/>
      <c r="C494" s="15" t="s">
        <v>3028</v>
      </c>
      <c r="D494" s="61" t="s">
        <v>2314</v>
      </c>
      <c r="E494" s="15" t="s">
        <v>136</v>
      </c>
      <c r="F494" s="15" t="s">
        <v>3027</v>
      </c>
      <c r="G494" s="15" t="s">
        <v>731</v>
      </c>
      <c r="H494" s="29">
        <v>1034508.66</v>
      </c>
      <c r="I494" s="29">
        <v>527033.76</v>
      </c>
      <c r="J494" s="215"/>
      <c r="K494" s="328"/>
      <c r="L494" s="61"/>
      <c r="M494" s="61"/>
      <c r="N494" s="15"/>
      <c r="O494" s="15"/>
      <c r="P494" s="15" t="s">
        <v>668</v>
      </c>
      <c r="Q494" s="70"/>
      <c r="R494" s="61" t="s">
        <v>1067</v>
      </c>
    </row>
    <row r="495" spans="1:18" s="3" customFormat="1" ht="14.25" customHeight="1">
      <c r="A495" s="328"/>
      <c r="B495" s="328"/>
      <c r="C495" s="15" t="s">
        <v>3029</v>
      </c>
      <c r="D495" s="61" t="s">
        <v>2331</v>
      </c>
      <c r="E495" s="15" t="s">
        <v>136</v>
      </c>
      <c r="F495" s="15" t="s">
        <v>3027</v>
      </c>
      <c r="G495" s="15" t="s">
        <v>731</v>
      </c>
      <c r="H495" s="29">
        <v>1034508.66</v>
      </c>
      <c r="I495" s="29">
        <v>527033.76</v>
      </c>
      <c r="J495" s="215"/>
      <c r="K495" s="328"/>
      <c r="L495" s="61"/>
      <c r="M495" s="61"/>
      <c r="N495" s="15"/>
      <c r="O495" s="15"/>
      <c r="P495" s="15" t="s">
        <v>668</v>
      </c>
      <c r="Q495" s="70"/>
      <c r="R495" s="61" t="s">
        <v>1067</v>
      </c>
    </row>
    <row r="496" spans="1:18" s="3" customFormat="1" ht="14.25" customHeight="1">
      <c r="A496" s="328"/>
      <c r="B496" s="328"/>
      <c r="C496" s="15" t="s">
        <v>3030</v>
      </c>
      <c r="D496" s="61" t="s">
        <v>2316</v>
      </c>
      <c r="E496" s="15" t="s">
        <v>136</v>
      </c>
      <c r="F496" s="15" t="s">
        <v>3027</v>
      </c>
      <c r="G496" s="15" t="s">
        <v>731</v>
      </c>
      <c r="H496" s="29">
        <v>1034508.66</v>
      </c>
      <c r="I496" s="29">
        <v>527033.76</v>
      </c>
      <c r="J496" s="215"/>
      <c r="K496" s="328"/>
      <c r="L496" s="61"/>
      <c r="M496" s="61"/>
      <c r="N496" s="15"/>
      <c r="O496" s="15"/>
      <c r="P496" s="15" t="s">
        <v>668</v>
      </c>
      <c r="Q496" s="70"/>
      <c r="R496" s="61" t="s">
        <v>1067</v>
      </c>
    </row>
    <row r="497" spans="1:18" s="3" customFormat="1" ht="14.25" customHeight="1">
      <c r="A497" s="328">
        <v>5</v>
      </c>
      <c r="B497" s="328" t="s">
        <v>3031</v>
      </c>
      <c r="C497" s="15" t="s">
        <v>3032</v>
      </c>
      <c r="D497" s="61" t="s">
        <v>2323</v>
      </c>
      <c r="E497" s="15" t="s">
        <v>137</v>
      </c>
      <c r="F497" s="15" t="s">
        <v>3033</v>
      </c>
      <c r="G497" s="15" t="s">
        <v>731</v>
      </c>
      <c r="H497" s="29">
        <v>995417.97</v>
      </c>
      <c r="I497" s="29">
        <v>502239.84</v>
      </c>
      <c r="J497" s="215"/>
      <c r="K497" s="328" t="s">
        <v>668</v>
      </c>
      <c r="L497" s="61"/>
      <c r="M497" s="61"/>
      <c r="N497" s="15"/>
      <c r="O497" s="15"/>
      <c r="P497" s="15" t="s">
        <v>668</v>
      </c>
      <c r="Q497" s="70"/>
      <c r="R497" s="61" t="s">
        <v>1067</v>
      </c>
    </row>
    <row r="498" spans="1:18" s="3" customFormat="1" ht="14.25" customHeight="1">
      <c r="A498" s="328"/>
      <c r="B498" s="328"/>
      <c r="C498" s="15" t="s">
        <v>3034</v>
      </c>
      <c r="D498" s="61" t="s">
        <v>2331</v>
      </c>
      <c r="E498" s="15" t="s">
        <v>137</v>
      </c>
      <c r="F498" s="15" t="s">
        <v>3033</v>
      </c>
      <c r="G498" s="15" t="s">
        <v>731</v>
      </c>
      <c r="H498" s="29">
        <v>995417.97</v>
      </c>
      <c r="I498" s="29">
        <v>502239.84</v>
      </c>
      <c r="J498" s="215"/>
      <c r="K498" s="328"/>
      <c r="L498" s="61"/>
      <c r="M498" s="61"/>
      <c r="N498" s="15"/>
      <c r="O498" s="15"/>
      <c r="P498" s="15" t="s">
        <v>668</v>
      </c>
      <c r="Q498" s="70"/>
      <c r="R498" s="61" t="s">
        <v>1067</v>
      </c>
    </row>
    <row r="499" spans="1:18" s="3" customFormat="1" ht="14.25" customHeight="1">
      <c r="A499" s="326">
        <v>6</v>
      </c>
      <c r="B499" s="328" t="s">
        <v>3035</v>
      </c>
      <c r="C499" s="64" t="s">
        <v>3036</v>
      </c>
      <c r="D499" s="66" t="s">
        <v>1440</v>
      </c>
      <c r="E499" s="64" t="s">
        <v>760</v>
      </c>
      <c r="F499" s="64" t="s">
        <v>3037</v>
      </c>
      <c r="G499" s="64" t="s">
        <v>731</v>
      </c>
      <c r="H499" s="29">
        <v>1048568.17</v>
      </c>
      <c r="I499" s="29">
        <v>486342.84</v>
      </c>
      <c r="J499" s="215"/>
      <c r="K499" s="328" t="s">
        <v>668</v>
      </c>
      <c r="L499" s="66"/>
      <c r="M499" s="66"/>
      <c r="N499" s="15"/>
      <c r="O499" s="15"/>
      <c r="P499" s="15" t="s">
        <v>668</v>
      </c>
      <c r="Q499" s="70"/>
      <c r="R499" s="66" t="s">
        <v>1067</v>
      </c>
    </row>
    <row r="500" spans="1:18" s="3" customFormat="1" ht="14.25" customHeight="1">
      <c r="A500" s="350"/>
      <c r="B500" s="328"/>
      <c r="C500" s="64" t="s">
        <v>3038</v>
      </c>
      <c r="D500" s="66" t="s">
        <v>2301</v>
      </c>
      <c r="E500" s="64" t="s">
        <v>760</v>
      </c>
      <c r="F500" s="64" t="s">
        <v>3037</v>
      </c>
      <c r="G500" s="64" t="s">
        <v>731</v>
      </c>
      <c r="H500" s="29">
        <v>1048568.17</v>
      </c>
      <c r="I500" s="29">
        <v>486342.84</v>
      </c>
      <c r="J500" s="215"/>
      <c r="K500" s="328"/>
      <c r="L500" s="66"/>
      <c r="M500" s="66"/>
      <c r="N500" s="15"/>
      <c r="O500" s="15"/>
      <c r="P500" s="15" t="s">
        <v>668</v>
      </c>
      <c r="Q500" s="70"/>
      <c r="R500" s="66" t="s">
        <v>1067</v>
      </c>
    </row>
    <row r="501" spans="1:18" s="3" customFormat="1" ht="14.25" customHeight="1">
      <c r="A501" s="350"/>
      <c r="B501" s="328"/>
      <c r="C501" s="64" t="s">
        <v>3039</v>
      </c>
      <c r="D501" s="66" t="s">
        <v>2323</v>
      </c>
      <c r="E501" s="64" t="s">
        <v>760</v>
      </c>
      <c r="F501" s="64" t="s">
        <v>3037</v>
      </c>
      <c r="G501" s="64" t="s">
        <v>731</v>
      </c>
      <c r="H501" s="29">
        <v>1048568.17</v>
      </c>
      <c r="I501" s="29">
        <v>486342.84</v>
      </c>
      <c r="J501" s="215"/>
      <c r="K501" s="328"/>
      <c r="L501" s="66"/>
      <c r="M501" s="66"/>
      <c r="N501" s="15"/>
      <c r="O501" s="15"/>
      <c r="P501" s="15" t="s">
        <v>668</v>
      </c>
      <c r="Q501" s="70"/>
      <c r="R501" s="66" t="s">
        <v>1067</v>
      </c>
    </row>
    <row r="502" spans="1:18" s="3" customFormat="1" ht="13.5" customHeight="1">
      <c r="A502" s="350"/>
      <c r="B502" s="328"/>
      <c r="C502" s="64" t="s">
        <v>3040</v>
      </c>
      <c r="D502" s="66" t="s">
        <v>2314</v>
      </c>
      <c r="E502" s="64" t="s">
        <v>760</v>
      </c>
      <c r="F502" s="64" t="s">
        <v>3037</v>
      </c>
      <c r="G502" s="64" t="s">
        <v>731</v>
      </c>
      <c r="H502" s="29">
        <v>1048568.17</v>
      </c>
      <c r="I502" s="29">
        <v>486342.84</v>
      </c>
      <c r="J502" s="215"/>
      <c r="K502" s="328"/>
      <c r="L502" s="66"/>
      <c r="M502" s="66"/>
      <c r="N502" s="15"/>
      <c r="O502" s="15"/>
      <c r="P502" s="15" t="s">
        <v>668</v>
      </c>
      <c r="Q502" s="70"/>
      <c r="R502" s="66" t="s">
        <v>1067</v>
      </c>
    </row>
    <row r="503" spans="1:18" s="3" customFormat="1" ht="13.5" customHeight="1">
      <c r="A503" s="327"/>
      <c r="B503" s="328"/>
      <c r="C503" s="15" t="s">
        <v>3041</v>
      </c>
      <c r="D503" s="61" t="s">
        <v>2323</v>
      </c>
      <c r="E503" s="64" t="s">
        <v>760</v>
      </c>
      <c r="F503" s="15" t="s">
        <v>3037</v>
      </c>
      <c r="G503" s="15" t="s">
        <v>731</v>
      </c>
      <c r="H503" s="29">
        <v>1048568.17</v>
      </c>
      <c r="I503" s="29">
        <v>486342.84</v>
      </c>
      <c r="J503" s="215"/>
      <c r="K503" s="328"/>
      <c r="L503" s="61"/>
      <c r="M503" s="61"/>
      <c r="N503" s="15"/>
      <c r="O503" s="15"/>
      <c r="P503" s="15" t="s">
        <v>668</v>
      </c>
      <c r="Q503" s="70"/>
      <c r="R503" s="61" t="s">
        <v>1067</v>
      </c>
    </row>
    <row r="504" spans="1:18" s="3" customFormat="1" ht="14.25" customHeight="1">
      <c r="A504" s="326">
        <v>7</v>
      </c>
      <c r="B504" s="351" t="s">
        <v>3042</v>
      </c>
      <c r="C504" s="64" t="s">
        <v>3043</v>
      </c>
      <c r="D504" s="66" t="s">
        <v>2372</v>
      </c>
      <c r="E504" s="64" t="s">
        <v>3044</v>
      </c>
      <c r="F504" s="64" t="s">
        <v>3045</v>
      </c>
      <c r="G504" s="64" t="s">
        <v>731</v>
      </c>
      <c r="H504" s="29">
        <v>931909.65</v>
      </c>
      <c r="I504" s="29">
        <v>481373.63</v>
      </c>
      <c r="J504" s="215"/>
      <c r="K504" s="351" t="s">
        <v>668</v>
      </c>
      <c r="L504" s="66"/>
      <c r="M504" s="66"/>
      <c r="N504" s="15"/>
      <c r="O504" s="15"/>
      <c r="P504" s="15" t="s">
        <v>668</v>
      </c>
      <c r="Q504" s="70"/>
      <c r="R504" s="66" t="s">
        <v>1067</v>
      </c>
    </row>
    <row r="505" spans="1:18" s="3" customFormat="1" ht="14.25" customHeight="1">
      <c r="A505" s="327"/>
      <c r="B505" s="352"/>
      <c r="C505" s="64" t="s">
        <v>3046</v>
      </c>
      <c r="D505" s="66" t="s">
        <v>2297</v>
      </c>
      <c r="E505" s="64" t="s">
        <v>3044</v>
      </c>
      <c r="F505" s="64" t="s">
        <v>3045</v>
      </c>
      <c r="G505" s="64" t="s">
        <v>731</v>
      </c>
      <c r="H505" s="29">
        <v>931909.65</v>
      </c>
      <c r="I505" s="29">
        <v>481373.63</v>
      </c>
      <c r="J505" s="215"/>
      <c r="K505" s="352"/>
      <c r="L505" s="66"/>
      <c r="M505" s="66"/>
      <c r="N505" s="15"/>
      <c r="O505" s="15"/>
      <c r="P505" s="15" t="s">
        <v>668</v>
      </c>
      <c r="Q505" s="70"/>
      <c r="R505" s="66" t="s">
        <v>1067</v>
      </c>
    </row>
    <row r="506" spans="1:18" s="3" customFormat="1" ht="14.25" customHeight="1">
      <c r="A506" s="326">
        <v>8</v>
      </c>
      <c r="B506" s="347" t="s">
        <v>3047</v>
      </c>
      <c r="C506" s="64" t="s">
        <v>3048</v>
      </c>
      <c r="D506" s="66" t="s">
        <v>3049</v>
      </c>
      <c r="E506" s="64" t="s">
        <v>3044</v>
      </c>
      <c r="F506" s="64" t="s">
        <v>3045</v>
      </c>
      <c r="G506" s="64" t="s">
        <v>731</v>
      </c>
      <c r="H506" s="29">
        <v>931909.65</v>
      </c>
      <c r="I506" s="29">
        <v>481373.63</v>
      </c>
      <c r="J506" s="215"/>
      <c r="K506" s="347" t="s">
        <v>668</v>
      </c>
      <c r="L506" s="66"/>
      <c r="M506" s="66"/>
      <c r="N506" s="15"/>
      <c r="O506" s="15"/>
      <c r="P506" s="15" t="s">
        <v>668</v>
      </c>
      <c r="Q506" s="70"/>
      <c r="R506" s="66" t="s">
        <v>1067</v>
      </c>
    </row>
    <row r="507" spans="1:18" s="3" customFormat="1" ht="14.25" customHeight="1">
      <c r="A507" s="327"/>
      <c r="B507" s="348"/>
      <c r="C507" s="64" t="s">
        <v>3050</v>
      </c>
      <c r="D507" s="66" t="s">
        <v>2297</v>
      </c>
      <c r="E507" s="64" t="s">
        <v>3044</v>
      </c>
      <c r="F507" s="64" t="s">
        <v>3045</v>
      </c>
      <c r="G507" s="64" t="s">
        <v>731</v>
      </c>
      <c r="H507" s="29">
        <v>931909.65</v>
      </c>
      <c r="I507" s="29">
        <v>481373.63</v>
      </c>
      <c r="J507" s="215"/>
      <c r="K507" s="348"/>
      <c r="L507" s="66"/>
      <c r="M507" s="66"/>
      <c r="N507" s="15"/>
      <c r="O507" s="15"/>
      <c r="P507" s="15" t="s">
        <v>668</v>
      </c>
      <c r="Q507" s="70"/>
      <c r="R507" s="66" t="s">
        <v>1067</v>
      </c>
    </row>
    <row r="508" spans="1:18" s="69" customFormat="1" ht="13.5">
      <c r="A508" s="67" t="s">
        <v>923</v>
      </c>
      <c r="B508" s="68">
        <f>COUNTA(B479:B507)</f>
        <v>9</v>
      </c>
      <c r="C508" s="68">
        <f>COUNTA(C479:C507)</f>
        <v>29</v>
      </c>
      <c r="D508" s="67"/>
      <c r="E508" s="19"/>
      <c r="F508" s="19"/>
      <c r="G508" s="19"/>
      <c r="H508" s="116"/>
      <c r="I508" s="116"/>
      <c r="J508" s="217"/>
      <c r="K508" s="68">
        <f>COUNTA(K479:K507)</f>
        <v>9</v>
      </c>
      <c r="L508" s="68">
        <f>COUNTA(L479:L507)</f>
        <v>11</v>
      </c>
      <c r="M508" s="68">
        <f>COUNTA(M479:M507)</f>
        <v>11</v>
      </c>
      <c r="N508" s="20">
        <f>COUNTA(M479:M507)-COUNTA(L479:L507)</f>
        <v>0</v>
      </c>
      <c r="O508" s="68">
        <f>COUNTA(O479:O507)</f>
        <v>0</v>
      </c>
      <c r="P508" s="68">
        <f>COUNTA(P479:P507)</f>
        <v>18</v>
      </c>
      <c r="Q508" s="68">
        <f>COUNTA(Q479:Q507)</f>
        <v>0</v>
      </c>
      <c r="R508" s="66"/>
    </row>
    <row r="509" spans="1:18" s="62" customFormat="1" ht="12.75">
      <c r="A509" s="360" t="s">
        <v>3051</v>
      </c>
      <c r="B509" s="361"/>
      <c r="C509" s="361"/>
      <c r="D509" s="361"/>
      <c r="E509" s="212"/>
      <c r="F509" s="130"/>
      <c r="G509" s="130"/>
      <c r="H509" s="115"/>
      <c r="I509" s="115"/>
      <c r="J509" s="115"/>
      <c r="K509" s="177"/>
      <c r="L509" s="89"/>
      <c r="M509" s="89"/>
      <c r="N509" s="88"/>
      <c r="O509" s="88"/>
      <c r="P509" s="88"/>
      <c r="Q509" s="88"/>
      <c r="R509" s="176"/>
    </row>
    <row r="510" spans="1:18" s="62" customFormat="1" ht="24" customHeight="1">
      <c r="A510" s="326">
        <v>1</v>
      </c>
      <c r="B510" s="328" t="s">
        <v>3052</v>
      </c>
      <c r="C510" s="64" t="s">
        <v>3053</v>
      </c>
      <c r="D510" s="64" t="s">
        <v>1440</v>
      </c>
      <c r="E510" s="64" t="s">
        <v>2393</v>
      </c>
      <c r="F510" s="64" t="s">
        <v>786</v>
      </c>
      <c r="G510" s="64" t="s">
        <v>3054</v>
      </c>
      <c r="H510" s="29">
        <v>1167820.4</v>
      </c>
      <c r="I510" s="29">
        <v>723741.23</v>
      </c>
      <c r="J510" s="220"/>
      <c r="K510" s="328" t="s">
        <v>668</v>
      </c>
      <c r="L510" s="66"/>
      <c r="M510" s="66"/>
      <c r="N510" s="19"/>
      <c r="O510" s="19"/>
      <c r="P510" s="19" t="s">
        <v>668</v>
      </c>
      <c r="Q510" s="19"/>
      <c r="R510" s="66" t="s">
        <v>1067</v>
      </c>
    </row>
    <row r="511" spans="1:18" s="3" customFormat="1" ht="24" customHeight="1">
      <c r="A511" s="350"/>
      <c r="B511" s="328"/>
      <c r="C511" s="15" t="s">
        <v>3055</v>
      </c>
      <c r="D511" s="61" t="s">
        <v>2323</v>
      </c>
      <c r="E511" s="64" t="s">
        <v>2393</v>
      </c>
      <c r="F511" s="15" t="s">
        <v>786</v>
      </c>
      <c r="G511" s="15" t="s">
        <v>3054</v>
      </c>
      <c r="H511" s="29">
        <v>1167820.4</v>
      </c>
      <c r="I511" s="29">
        <v>723741.23</v>
      </c>
      <c r="J511" s="215"/>
      <c r="K511" s="328"/>
      <c r="L511" s="61"/>
      <c r="M511" s="61"/>
      <c r="N511" s="15"/>
      <c r="O511" s="15"/>
      <c r="P511" s="19" t="s">
        <v>668</v>
      </c>
      <c r="Q511" s="70"/>
      <c r="R511" s="61" t="s">
        <v>1067</v>
      </c>
    </row>
    <row r="512" spans="1:18" s="3" customFormat="1" ht="24" customHeight="1">
      <c r="A512" s="350"/>
      <c r="B512" s="328"/>
      <c r="C512" s="15" t="s">
        <v>3056</v>
      </c>
      <c r="D512" s="61" t="s">
        <v>2331</v>
      </c>
      <c r="E512" s="64" t="s">
        <v>2393</v>
      </c>
      <c r="F512" s="15" t="s">
        <v>786</v>
      </c>
      <c r="G512" s="15" t="s">
        <v>3054</v>
      </c>
      <c r="H512" s="29">
        <v>1167820.4</v>
      </c>
      <c r="I512" s="29">
        <v>723741.23</v>
      </c>
      <c r="J512" s="215"/>
      <c r="K512" s="328"/>
      <c r="L512" s="61"/>
      <c r="M512" s="61"/>
      <c r="N512" s="15"/>
      <c r="O512" s="15"/>
      <c r="P512" s="19" t="s">
        <v>668</v>
      </c>
      <c r="Q512" s="70"/>
      <c r="R512" s="61" t="s">
        <v>1067</v>
      </c>
    </row>
    <row r="513" spans="1:18" s="3" customFormat="1" ht="24" customHeight="1">
      <c r="A513" s="327"/>
      <c r="B513" s="328"/>
      <c r="C513" s="64" t="s">
        <v>3057</v>
      </c>
      <c r="D513" s="66" t="s">
        <v>3049</v>
      </c>
      <c r="E513" s="64" t="s">
        <v>2393</v>
      </c>
      <c r="F513" s="64" t="s">
        <v>786</v>
      </c>
      <c r="G513" s="64" t="s">
        <v>3054</v>
      </c>
      <c r="H513" s="29">
        <v>1167820.4</v>
      </c>
      <c r="I513" s="29">
        <v>723741.23</v>
      </c>
      <c r="J513" s="215"/>
      <c r="K513" s="328"/>
      <c r="L513" s="66"/>
      <c r="M513" s="66"/>
      <c r="N513" s="15"/>
      <c r="O513" s="15"/>
      <c r="P513" s="19" t="s">
        <v>668</v>
      </c>
      <c r="Q513" s="70"/>
      <c r="R513" s="66" t="s">
        <v>1067</v>
      </c>
    </row>
    <row r="514" spans="1:18" s="3" customFormat="1" ht="24" customHeight="1">
      <c r="A514" s="328">
        <v>2</v>
      </c>
      <c r="B514" s="328" t="s">
        <v>3058</v>
      </c>
      <c r="C514" s="15" t="s">
        <v>3059</v>
      </c>
      <c r="D514" s="61" t="s">
        <v>2323</v>
      </c>
      <c r="E514" s="15" t="s">
        <v>138</v>
      </c>
      <c r="F514" s="15" t="s">
        <v>533</v>
      </c>
      <c r="G514" s="15" t="s">
        <v>3054</v>
      </c>
      <c r="H514" s="118">
        <v>1162934.32</v>
      </c>
      <c r="I514" s="118">
        <v>739529.65</v>
      </c>
      <c r="J514" s="218"/>
      <c r="K514" s="328" t="s">
        <v>668</v>
      </c>
      <c r="L514" s="61"/>
      <c r="M514" s="61"/>
      <c r="N514" s="15"/>
      <c r="O514" s="61"/>
      <c r="P514" s="19" t="s">
        <v>668</v>
      </c>
      <c r="Q514" s="70"/>
      <c r="R514" s="61" t="s">
        <v>1067</v>
      </c>
    </row>
    <row r="515" spans="1:18" s="3" customFormat="1" ht="24" customHeight="1">
      <c r="A515" s="328"/>
      <c r="B515" s="328"/>
      <c r="C515" s="15" t="s">
        <v>3060</v>
      </c>
      <c r="D515" s="61" t="s">
        <v>2331</v>
      </c>
      <c r="E515" s="15" t="s">
        <v>138</v>
      </c>
      <c r="F515" s="15" t="s">
        <v>533</v>
      </c>
      <c r="G515" s="15" t="s">
        <v>3054</v>
      </c>
      <c r="H515" s="118">
        <v>1162934.32</v>
      </c>
      <c r="I515" s="118">
        <v>739529.65</v>
      </c>
      <c r="J515" s="218"/>
      <c r="K515" s="328"/>
      <c r="L515" s="61"/>
      <c r="M515" s="61"/>
      <c r="N515" s="15"/>
      <c r="O515" s="61"/>
      <c r="P515" s="19" t="s">
        <v>668</v>
      </c>
      <c r="Q515" s="70"/>
      <c r="R515" s="61" t="s">
        <v>1067</v>
      </c>
    </row>
    <row r="516" spans="1:18" s="3" customFormat="1" ht="24" customHeight="1">
      <c r="A516" s="61">
        <v>3</v>
      </c>
      <c r="B516" s="66" t="s">
        <v>3061</v>
      </c>
      <c r="C516" s="64" t="s">
        <v>3062</v>
      </c>
      <c r="D516" s="66" t="s">
        <v>2378</v>
      </c>
      <c r="E516" s="64" t="s">
        <v>3063</v>
      </c>
      <c r="F516" s="64" t="s">
        <v>3064</v>
      </c>
      <c r="G516" s="64" t="s">
        <v>3054</v>
      </c>
      <c r="H516" s="118">
        <v>1180409.28</v>
      </c>
      <c r="I516" s="118">
        <v>737780.56</v>
      </c>
      <c r="J516" s="218"/>
      <c r="K516" s="66" t="s">
        <v>668</v>
      </c>
      <c r="L516" s="66"/>
      <c r="M516" s="66"/>
      <c r="N516" s="61"/>
      <c r="O516" s="61"/>
      <c r="P516" s="19" t="s">
        <v>668</v>
      </c>
      <c r="Q516" s="70"/>
      <c r="R516" s="66" t="s">
        <v>1067</v>
      </c>
    </row>
    <row r="517" spans="1:18" s="3" customFormat="1" ht="24" customHeight="1">
      <c r="A517" s="61">
        <v>4</v>
      </c>
      <c r="B517" s="66" t="s">
        <v>3065</v>
      </c>
      <c r="C517" s="64" t="s">
        <v>3066</v>
      </c>
      <c r="D517" s="66" t="s">
        <v>2378</v>
      </c>
      <c r="E517" s="64" t="s">
        <v>3067</v>
      </c>
      <c r="F517" s="64" t="s">
        <v>3064</v>
      </c>
      <c r="G517" s="64" t="s">
        <v>3054</v>
      </c>
      <c r="H517" s="118">
        <v>1177521.63</v>
      </c>
      <c r="I517" s="118">
        <v>749601.01</v>
      </c>
      <c r="J517" s="218"/>
      <c r="K517" s="66" t="s">
        <v>668</v>
      </c>
      <c r="L517" s="66"/>
      <c r="M517" s="66"/>
      <c r="N517" s="61"/>
      <c r="O517" s="61"/>
      <c r="P517" s="19" t="s">
        <v>668</v>
      </c>
      <c r="Q517" s="70"/>
      <c r="R517" s="66" t="s">
        <v>1067</v>
      </c>
    </row>
    <row r="518" spans="1:18" s="3" customFormat="1" ht="24" customHeight="1">
      <c r="A518" s="326">
        <v>5</v>
      </c>
      <c r="B518" s="349" t="s">
        <v>3068</v>
      </c>
      <c r="C518" s="64" t="s">
        <v>139</v>
      </c>
      <c r="D518" s="66" t="s">
        <v>2378</v>
      </c>
      <c r="E518" s="64" t="s">
        <v>3069</v>
      </c>
      <c r="F518" s="64" t="s">
        <v>3064</v>
      </c>
      <c r="G518" s="64" t="s">
        <v>3054</v>
      </c>
      <c r="H518" s="118">
        <v>1174391.1</v>
      </c>
      <c r="I518" s="118">
        <v>745310.03</v>
      </c>
      <c r="J518" s="218"/>
      <c r="K518" s="349" t="s">
        <v>668</v>
      </c>
      <c r="L518" s="66"/>
      <c r="M518" s="66"/>
      <c r="N518" s="61"/>
      <c r="O518" s="61"/>
      <c r="P518" s="19" t="s">
        <v>668</v>
      </c>
      <c r="Q518" s="70"/>
      <c r="R518" s="66" t="s">
        <v>1067</v>
      </c>
    </row>
    <row r="519" spans="1:18" s="3" customFormat="1" ht="24" customHeight="1">
      <c r="A519" s="350"/>
      <c r="B519" s="349"/>
      <c r="C519" s="64" t="s">
        <v>140</v>
      </c>
      <c r="D519" s="66" t="s">
        <v>2378</v>
      </c>
      <c r="E519" s="64" t="s">
        <v>3069</v>
      </c>
      <c r="F519" s="64" t="s">
        <v>3064</v>
      </c>
      <c r="G519" s="64" t="s">
        <v>3054</v>
      </c>
      <c r="H519" s="118">
        <v>1174391.1</v>
      </c>
      <c r="I519" s="118">
        <v>745310.03</v>
      </c>
      <c r="J519" s="218"/>
      <c r="K519" s="349"/>
      <c r="L519" s="66"/>
      <c r="M519" s="66"/>
      <c r="N519" s="61"/>
      <c r="O519" s="61"/>
      <c r="P519" s="19" t="s">
        <v>668</v>
      </c>
      <c r="Q519" s="70"/>
      <c r="R519" s="66" t="s">
        <v>1067</v>
      </c>
    </row>
    <row r="520" spans="1:18" s="3" customFormat="1" ht="24" customHeight="1">
      <c r="A520" s="327"/>
      <c r="B520" s="349"/>
      <c r="C520" s="64" t="s">
        <v>3070</v>
      </c>
      <c r="D520" s="66" t="s">
        <v>2372</v>
      </c>
      <c r="E520" s="64" t="s">
        <v>3069</v>
      </c>
      <c r="F520" s="64" t="s">
        <v>3064</v>
      </c>
      <c r="G520" s="64" t="s">
        <v>3054</v>
      </c>
      <c r="H520" s="118">
        <v>1174391.1</v>
      </c>
      <c r="I520" s="118">
        <v>745310.03</v>
      </c>
      <c r="J520" s="218"/>
      <c r="K520" s="349"/>
      <c r="L520" s="66"/>
      <c r="M520" s="66"/>
      <c r="N520" s="61"/>
      <c r="O520" s="61"/>
      <c r="P520" s="19" t="s">
        <v>668</v>
      </c>
      <c r="Q520" s="70"/>
      <c r="R520" s="66" t="s">
        <v>1067</v>
      </c>
    </row>
    <row r="521" spans="1:18" s="3" customFormat="1" ht="24" customHeight="1">
      <c r="A521" s="326">
        <v>6</v>
      </c>
      <c r="B521" s="349" t="s">
        <v>3071</v>
      </c>
      <c r="C521" s="64" t="s">
        <v>3072</v>
      </c>
      <c r="D521" s="66" t="s">
        <v>1440</v>
      </c>
      <c r="E521" s="64" t="s">
        <v>785</v>
      </c>
      <c r="F521" s="64" t="s">
        <v>3073</v>
      </c>
      <c r="G521" s="64" t="s">
        <v>3054</v>
      </c>
      <c r="H521" s="118">
        <v>1167252.94</v>
      </c>
      <c r="I521" s="118">
        <v>747819.85</v>
      </c>
      <c r="J521" s="218"/>
      <c r="K521" s="349" t="s">
        <v>668</v>
      </c>
      <c r="L521" s="66"/>
      <c r="M521" s="66"/>
      <c r="N521" s="61"/>
      <c r="O521" s="61"/>
      <c r="P521" s="19" t="s">
        <v>668</v>
      </c>
      <c r="Q521" s="70"/>
      <c r="R521" s="66" t="s">
        <v>1067</v>
      </c>
    </row>
    <row r="522" spans="1:18" s="3" customFormat="1" ht="24" customHeight="1">
      <c r="A522" s="350"/>
      <c r="B522" s="349"/>
      <c r="C522" s="64" t="s">
        <v>3074</v>
      </c>
      <c r="D522" s="66" t="s">
        <v>2323</v>
      </c>
      <c r="E522" s="64" t="s">
        <v>785</v>
      </c>
      <c r="F522" s="64" t="s">
        <v>3073</v>
      </c>
      <c r="G522" s="64" t="s">
        <v>3054</v>
      </c>
      <c r="H522" s="118">
        <v>1167252.94</v>
      </c>
      <c r="I522" s="118">
        <v>747819.85</v>
      </c>
      <c r="J522" s="218"/>
      <c r="K522" s="349"/>
      <c r="L522" s="66"/>
      <c r="M522" s="66"/>
      <c r="N522" s="61"/>
      <c r="O522" s="61"/>
      <c r="P522" s="19" t="s">
        <v>668</v>
      </c>
      <c r="Q522" s="70"/>
      <c r="R522" s="66" t="s">
        <v>1067</v>
      </c>
    </row>
    <row r="523" spans="1:18" s="3" customFormat="1" ht="24" customHeight="1">
      <c r="A523" s="327"/>
      <c r="B523" s="349"/>
      <c r="C523" s="64" t="s">
        <v>3075</v>
      </c>
      <c r="D523" s="66" t="s">
        <v>2331</v>
      </c>
      <c r="E523" s="64" t="s">
        <v>785</v>
      </c>
      <c r="F523" s="64" t="s">
        <v>3073</v>
      </c>
      <c r="G523" s="64" t="s">
        <v>3054</v>
      </c>
      <c r="H523" s="118">
        <v>1167252.94</v>
      </c>
      <c r="I523" s="118">
        <v>747819.85</v>
      </c>
      <c r="J523" s="218"/>
      <c r="K523" s="349"/>
      <c r="L523" s="66"/>
      <c r="M523" s="66"/>
      <c r="N523" s="61"/>
      <c r="O523" s="61"/>
      <c r="P523" s="19" t="s">
        <v>668</v>
      </c>
      <c r="Q523" s="70"/>
      <c r="R523" s="66" t="s">
        <v>1067</v>
      </c>
    </row>
    <row r="524" spans="1:18" s="3" customFormat="1" ht="24" customHeight="1">
      <c r="A524" s="326">
        <v>7</v>
      </c>
      <c r="B524" s="349" t="s">
        <v>3076</v>
      </c>
      <c r="C524" s="64" t="s">
        <v>3077</v>
      </c>
      <c r="D524" s="66" t="s">
        <v>1440</v>
      </c>
      <c r="E524" s="64" t="s">
        <v>3078</v>
      </c>
      <c r="F524" s="64" t="s">
        <v>3073</v>
      </c>
      <c r="G524" s="64" t="s">
        <v>3054</v>
      </c>
      <c r="H524" s="118">
        <v>1158940.84</v>
      </c>
      <c r="I524" s="118">
        <v>754053.94</v>
      </c>
      <c r="J524" s="218"/>
      <c r="K524" s="349" t="s">
        <v>668</v>
      </c>
      <c r="L524" s="66"/>
      <c r="M524" s="66"/>
      <c r="N524" s="61"/>
      <c r="O524" s="61"/>
      <c r="P524" s="19" t="s">
        <v>668</v>
      </c>
      <c r="Q524" s="70"/>
      <c r="R524" s="66" t="s">
        <v>1067</v>
      </c>
    </row>
    <row r="525" spans="1:18" s="3" customFormat="1" ht="24" customHeight="1">
      <c r="A525" s="350"/>
      <c r="B525" s="349"/>
      <c r="C525" s="64" t="s">
        <v>3079</v>
      </c>
      <c r="D525" s="66" t="s">
        <v>2323</v>
      </c>
      <c r="E525" s="64" t="s">
        <v>3078</v>
      </c>
      <c r="F525" s="64" t="s">
        <v>3073</v>
      </c>
      <c r="G525" s="64" t="s">
        <v>3054</v>
      </c>
      <c r="H525" s="118">
        <v>1158940.84</v>
      </c>
      <c r="I525" s="118">
        <v>754053.94</v>
      </c>
      <c r="J525" s="218"/>
      <c r="K525" s="349"/>
      <c r="L525" s="66"/>
      <c r="M525" s="66"/>
      <c r="N525" s="61"/>
      <c r="O525" s="61"/>
      <c r="P525" s="19" t="s">
        <v>668</v>
      </c>
      <c r="Q525" s="70"/>
      <c r="R525" s="66" t="s">
        <v>1067</v>
      </c>
    </row>
    <row r="526" spans="1:18" s="3" customFormat="1" ht="24" customHeight="1">
      <c r="A526" s="327"/>
      <c r="B526" s="349"/>
      <c r="C526" s="64" t="s">
        <v>3080</v>
      </c>
      <c r="D526" s="66" t="s">
        <v>2331</v>
      </c>
      <c r="E526" s="64" t="s">
        <v>3078</v>
      </c>
      <c r="F526" s="64" t="s">
        <v>3073</v>
      </c>
      <c r="G526" s="64" t="s">
        <v>3054</v>
      </c>
      <c r="H526" s="118">
        <v>1158940.84</v>
      </c>
      <c r="I526" s="118">
        <v>754053.94</v>
      </c>
      <c r="J526" s="218"/>
      <c r="K526" s="349"/>
      <c r="L526" s="66"/>
      <c r="M526" s="66"/>
      <c r="N526" s="61"/>
      <c r="O526" s="61"/>
      <c r="P526" s="19" t="s">
        <v>668</v>
      </c>
      <c r="Q526" s="70"/>
      <c r="R526" s="66" t="s">
        <v>1067</v>
      </c>
    </row>
    <row r="527" spans="1:18" s="3" customFormat="1" ht="24" customHeight="1">
      <c r="A527" s="61">
        <v>8</v>
      </c>
      <c r="B527" s="66" t="s">
        <v>3081</v>
      </c>
      <c r="C527" s="64" t="s">
        <v>3082</v>
      </c>
      <c r="D527" s="66" t="s">
        <v>2378</v>
      </c>
      <c r="E527" s="64" t="s">
        <v>3083</v>
      </c>
      <c r="F527" s="64" t="s">
        <v>3064</v>
      </c>
      <c r="G527" s="64" t="s">
        <v>3054</v>
      </c>
      <c r="H527" s="118">
        <v>1177791.5</v>
      </c>
      <c r="I527" s="118">
        <v>745525.93</v>
      </c>
      <c r="J527" s="218"/>
      <c r="K527" s="66" t="s">
        <v>668</v>
      </c>
      <c r="L527" s="66"/>
      <c r="M527" s="66"/>
      <c r="N527" s="61"/>
      <c r="O527" s="61"/>
      <c r="P527" s="19" t="s">
        <v>668</v>
      </c>
      <c r="Q527" s="70"/>
      <c r="R527" s="66" t="s">
        <v>1067</v>
      </c>
    </row>
    <row r="528" spans="1:18" s="3" customFormat="1" ht="24" customHeight="1">
      <c r="A528" s="326">
        <v>9</v>
      </c>
      <c r="B528" s="349" t="s">
        <v>3084</v>
      </c>
      <c r="C528" s="64" t="s">
        <v>3085</v>
      </c>
      <c r="D528" s="66" t="s">
        <v>2331</v>
      </c>
      <c r="E528" s="64" t="s">
        <v>3086</v>
      </c>
      <c r="F528" s="64" t="s">
        <v>3087</v>
      </c>
      <c r="G528" s="64" t="s">
        <v>3054</v>
      </c>
      <c r="H528" s="118">
        <v>1186090.12</v>
      </c>
      <c r="I528" s="118">
        <v>764309.14</v>
      </c>
      <c r="J528" s="218"/>
      <c r="K528" s="349" t="s">
        <v>668</v>
      </c>
      <c r="L528" s="66"/>
      <c r="M528" s="66"/>
      <c r="N528" s="61"/>
      <c r="O528" s="61"/>
      <c r="P528" s="19" t="s">
        <v>668</v>
      </c>
      <c r="Q528" s="70"/>
      <c r="R528" s="66" t="s">
        <v>1067</v>
      </c>
    </row>
    <row r="529" spans="1:18" s="3" customFormat="1" ht="24" customHeight="1">
      <c r="A529" s="350"/>
      <c r="B529" s="349"/>
      <c r="C529" s="64" t="s">
        <v>3088</v>
      </c>
      <c r="D529" s="66" t="s">
        <v>2378</v>
      </c>
      <c r="E529" s="64" t="s">
        <v>3086</v>
      </c>
      <c r="F529" s="64" t="s">
        <v>3087</v>
      </c>
      <c r="G529" s="64" t="s">
        <v>3054</v>
      </c>
      <c r="H529" s="118">
        <v>1186090.12</v>
      </c>
      <c r="I529" s="118">
        <v>764309.14</v>
      </c>
      <c r="J529" s="218"/>
      <c r="K529" s="349"/>
      <c r="L529" s="66"/>
      <c r="M529" s="66"/>
      <c r="N529" s="61"/>
      <c r="O529" s="61"/>
      <c r="P529" s="19" t="s">
        <v>668</v>
      </c>
      <c r="Q529" s="70"/>
      <c r="R529" s="66" t="s">
        <v>1067</v>
      </c>
    </row>
    <row r="530" spans="1:18" s="3" customFormat="1" ht="24" customHeight="1">
      <c r="A530" s="327"/>
      <c r="B530" s="349"/>
      <c r="C530" s="64" t="s">
        <v>3089</v>
      </c>
      <c r="D530" s="66" t="s">
        <v>2372</v>
      </c>
      <c r="E530" s="64" t="s">
        <v>3086</v>
      </c>
      <c r="F530" s="64" t="s">
        <v>3087</v>
      </c>
      <c r="G530" s="64" t="s">
        <v>3054</v>
      </c>
      <c r="H530" s="118">
        <v>1186090.12</v>
      </c>
      <c r="I530" s="118">
        <v>764309.14</v>
      </c>
      <c r="J530" s="218"/>
      <c r="K530" s="349"/>
      <c r="L530" s="66"/>
      <c r="M530" s="66"/>
      <c r="N530" s="61"/>
      <c r="O530" s="61"/>
      <c r="P530" s="19" t="s">
        <v>668</v>
      </c>
      <c r="Q530" s="70"/>
      <c r="R530" s="66" t="s">
        <v>1067</v>
      </c>
    </row>
    <row r="531" spans="1:18" s="3" customFormat="1" ht="26.25" customHeight="1">
      <c r="A531" s="326">
        <v>10</v>
      </c>
      <c r="B531" s="347" t="s">
        <v>3090</v>
      </c>
      <c r="C531" s="64" t="s">
        <v>3091</v>
      </c>
      <c r="D531" s="66" t="s">
        <v>2323</v>
      </c>
      <c r="E531" s="64" t="s">
        <v>787</v>
      </c>
      <c r="F531" s="64" t="s">
        <v>3087</v>
      </c>
      <c r="G531" s="64" t="s">
        <v>3054</v>
      </c>
      <c r="H531" s="118">
        <v>1187358.53</v>
      </c>
      <c r="I531" s="118">
        <v>770057.45</v>
      </c>
      <c r="J531" s="218"/>
      <c r="K531" s="347" t="s">
        <v>668</v>
      </c>
      <c r="L531" s="66"/>
      <c r="M531" s="66"/>
      <c r="N531" s="61"/>
      <c r="O531" s="61"/>
      <c r="P531" s="19" t="s">
        <v>668</v>
      </c>
      <c r="Q531" s="70"/>
      <c r="R531" s="66" t="s">
        <v>1067</v>
      </c>
    </row>
    <row r="532" spans="1:18" s="3" customFormat="1" ht="26.25" customHeight="1">
      <c r="A532" s="327"/>
      <c r="B532" s="348"/>
      <c r="C532" s="64" t="s">
        <v>3092</v>
      </c>
      <c r="D532" s="66" t="s">
        <v>2331</v>
      </c>
      <c r="E532" s="64" t="s">
        <v>787</v>
      </c>
      <c r="F532" s="64" t="s">
        <v>3087</v>
      </c>
      <c r="G532" s="64" t="s">
        <v>3054</v>
      </c>
      <c r="H532" s="118">
        <v>1187358.53</v>
      </c>
      <c r="I532" s="118">
        <v>770057.45</v>
      </c>
      <c r="J532" s="218"/>
      <c r="K532" s="348"/>
      <c r="L532" s="66"/>
      <c r="M532" s="66"/>
      <c r="N532" s="61"/>
      <c r="O532" s="61"/>
      <c r="P532" s="19" t="s">
        <v>668</v>
      </c>
      <c r="Q532" s="70"/>
      <c r="R532" s="66" t="s">
        <v>1067</v>
      </c>
    </row>
    <row r="533" spans="1:18" s="3" customFormat="1" ht="26.25" customHeight="1">
      <c r="A533" s="63">
        <v>11</v>
      </c>
      <c r="B533" s="223" t="s">
        <v>3090</v>
      </c>
      <c r="C533" s="64" t="s">
        <v>3093</v>
      </c>
      <c r="D533" s="66" t="s">
        <v>2372</v>
      </c>
      <c r="E533" s="64" t="s">
        <v>787</v>
      </c>
      <c r="F533" s="64" t="s">
        <v>3087</v>
      </c>
      <c r="G533" s="64" t="s">
        <v>3054</v>
      </c>
      <c r="H533" s="118">
        <v>1187358.53</v>
      </c>
      <c r="I533" s="118">
        <v>770057.45</v>
      </c>
      <c r="J533" s="218"/>
      <c r="K533" s="223" t="s">
        <v>668</v>
      </c>
      <c r="L533" s="66"/>
      <c r="M533" s="66"/>
      <c r="N533" s="61"/>
      <c r="O533" s="61"/>
      <c r="P533" s="19" t="s">
        <v>668</v>
      </c>
      <c r="Q533" s="70"/>
      <c r="R533" s="66" t="s">
        <v>1067</v>
      </c>
    </row>
    <row r="534" spans="1:18" s="3" customFormat="1" ht="26.25" customHeight="1">
      <c r="A534" s="326">
        <v>12</v>
      </c>
      <c r="B534" s="349" t="s">
        <v>3094</v>
      </c>
      <c r="C534" s="64" t="s">
        <v>3095</v>
      </c>
      <c r="D534" s="66" t="s">
        <v>2301</v>
      </c>
      <c r="E534" s="64" t="s">
        <v>3096</v>
      </c>
      <c r="F534" s="64" t="s">
        <v>3097</v>
      </c>
      <c r="G534" s="64" t="s">
        <v>3054</v>
      </c>
      <c r="H534" s="71">
        <v>960213</v>
      </c>
      <c r="I534" s="71">
        <v>676034</v>
      </c>
      <c r="J534" s="218"/>
      <c r="K534" s="349" t="s">
        <v>668</v>
      </c>
      <c r="L534" s="66"/>
      <c r="M534" s="66"/>
      <c r="N534" s="61"/>
      <c r="O534" s="61"/>
      <c r="P534" s="19" t="s">
        <v>668</v>
      </c>
      <c r="Q534" s="70"/>
      <c r="R534" s="66" t="s">
        <v>1067</v>
      </c>
    </row>
    <row r="535" spans="1:18" s="3" customFormat="1" ht="26.25" customHeight="1">
      <c r="A535" s="350"/>
      <c r="B535" s="349"/>
      <c r="C535" s="64" t="s">
        <v>3098</v>
      </c>
      <c r="D535" s="66" t="s">
        <v>3049</v>
      </c>
      <c r="E535" s="64" t="s">
        <v>3096</v>
      </c>
      <c r="F535" s="64" t="s">
        <v>3097</v>
      </c>
      <c r="G535" s="64" t="s">
        <v>3054</v>
      </c>
      <c r="H535" s="71">
        <v>960213</v>
      </c>
      <c r="I535" s="71">
        <v>676034</v>
      </c>
      <c r="J535" s="218"/>
      <c r="K535" s="349"/>
      <c r="L535" s="66"/>
      <c r="M535" s="66"/>
      <c r="N535" s="61"/>
      <c r="O535" s="61"/>
      <c r="P535" s="19" t="s">
        <v>668</v>
      </c>
      <c r="Q535" s="70"/>
      <c r="R535" s="66" t="s">
        <v>1067</v>
      </c>
    </row>
    <row r="536" spans="1:18" s="3" customFormat="1" ht="26.25" customHeight="1">
      <c r="A536" s="327"/>
      <c r="B536" s="349"/>
      <c r="C536" s="64" t="s">
        <v>141</v>
      </c>
      <c r="D536" s="66" t="s">
        <v>3099</v>
      </c>
      <c r="E536" s="64" t="s">
        <v>3096</v>
      </c>
      <c r="F536" s="64" t="s">
        <v>3097</v>
      </c>
      <c r="G536" s="64" t="s">
        <v>3054</v>
      </c>
      <c r="H536" s="71">
        <v>960213</v>
      </c>
      <c r="I536" s="71">
        <v>676034</v>
      </c>
      <c r="J536" s="218"/>
      <c r="K536" s="349"/>
      <c r="L536" s="66"/>
      <c r="M536" s="66"/>
      <c r="N536" s="61"/>
      <c r="O536" s="61"/>
      <c r="P536" s="19" t="s">
        <v>668</v>
      </c>
      <c r="Q536" s="70"/>
      <c r="R536" s="66" t="s">
        <v>1067</v>
      </c>
    </row>
    <row r="537" spans="1:18" s="3" customFormat="1" ht="28.5" customHeight="1">
      <c r="A537" s="326">
        <v>13</v>
      </c>
      <c r="B537" s="349" t="s">
        <v>3100</v>
      </c>
      <c r="C537" s="64" t="s">
        <v>3101</v>
      </c>
      <c r="D537" s="66" t="s">
        <v>2301</v>
      </c>
      <c r="E537" s="64" t="s">
        <v>3096</v>
      </c>
      <c r="F537" s="64" t="s">
        <v>3097</v>
      </c>
      <c r="G537" s="64" t="s">
        <v>3054</v>
      </c>
      <c r="H537" s="118">
        <v>963667.03</v>
      </c>
      <c r="I537" s="118">
        <v>676262.87</v>
      </c>
      <c r="J537" s="218"/>
      <c r="K537" s="349" t="s">
        <v>668</v>
      </c>
      <c r="L537" s="66"/>
      <c r="M537" s="66"/>
      <c r="N537" s="61"/>
      <c r="O537" s="61"/>
      <c r="P537" s="19" t="s">
        <v>668</v>
      </c>
      <c r="Q537" s="70"/>
      <c r="R537" s="66" t="s">
        <v>1067</v>
      </c>
    </row>
    <row r="538" spans="1:18" s="3" customFormat="1" ht="28.5" customHeight="1">
      <c r="A538" s="350"/>
      <c r="B538" s="349"/>
      <c r="C538" s="64" t="s">
        <v>3102</v>
      </c>
      <c r="D538" s="66" t="s">
        <v>3049</v>
      </c>
      <c r="E538" s="64" t="s">
        <v>3096</v>
      </c>
      <c r="F538" s="64" t="s">
        <v>3097</v>
      </c>
      <c r="G538" s="64" t="s">
        <v>3054</v>
      </c>
      <c r="H538" s="118">
        <v>963667.03</v>
      </c>
      <c r="I538" s="118">
        <v>676262.87</v>
      </c>
      <c r="J538" s="218"/>
      <c r="K538" s="349"/>
      <c r="L538" s="66"/>
      <c r="M538" s="66"/>
      <c r="N538" s="61"/>
      <c r="O538" s="61"/>
      <c r="P538" s="19" t="s">
        <v>668</v>
      </c>
      <c r="Q538" s="70"/>
      <c r="R538" s="66" t="s">
        <v>1067</v>
      </c>
    </row>
    <row r="539" spans="1:18" s="3" customFormat="1" ht="28.5" customHeight="1">
      <c r="A539" s="327"/>
      <c r="B539" s="349"/>
      <c r="C539" s="64" t="s">
        <v>3103</v>
      </c>
      <c r="D539" s="66" t="s">
        <v>3099</v>
      </c>
      <c r="E539" s="64" t="s">
        <v>3096</v>
      </c>
      <c r="F539" s="64" t="s">
        <v>3097</v>
      </c>
      <c r="G539" s="64" t="s">
        <v>3054</v>
      </c>
      <c r="H539" s="118">
        <v>963667.03</v>
      </c>
      <c r="I539" s="118">
        <v>676262.87</v>
      </c>
      <c r="J539" s="218"/>
      <c r="K539" s="349"/>
      <c r="L539" s="66"/>
      <c r="M539" s="66"/>
      <c r="N539" s="61"/>
      <c r="O539" s="61"/>
      <c r="P539" s="19" t="s">
        <v>668</v>
      </c>
      <c r="Q539" s="70"/>
      <c r="R539" s="66" t="s">
        <v>1067</v>
      </c>
    </row>
    <row r="540" spans="1:18" s="3" customFormat="1" ht="28.5" customHeight="1">
      <c r="A540" s="326">
        <v>14</v>
      </c>
      <c r="B540" s="349" t="s">
        <v>3104</v>
      </c>
      <c r="C540" s="64" t="s">
        <v>3105</v>
      </c>
      <c r="D540" s="66" t="s">
        <v>2301</v>
      </c>
      <c r="E540" s="64" t="s">
        <v>3096</v>
      </c>
      <c r="F540" s="64" t="s">
        <v>3097</v>
      </c>
      <c r="G540" s="64" t="s">
        <v>3054</v>
      </c>
      <c r="H540" s="118">
        <v>962020.8</v>
      </c>
      <c r="I540" s="118">
        <v>674886.51</v>
      </c>
      <c r="J540" s="218"/>
      <c r="K540" s="349" t="s">
        <v>668</v>
      </c>
      <c r="L540" s="66"/>
      <c r="M540" s="66"/>
      <c r="N540" s="61"/>
      <c r="O540" s="61"/>
      <c r="P540" s="19" t="s">
        <v>668</v>
      </c>
      <c r="Q540" s="70"/>
      <c r="R540" s="66" t="s">
        <v>1067</v>
      </c>
    </row>
    <row r="541" spans="1:18" s="3" customFormat="1" ht="28.5" customHeight="1">
      <c r="A541" s="350"/>
      <c r="B541" s="349"/>
      <c r="C541" s="64" t="s">
        <v>3106</v>
      </c>
      <c r="D541" s="66" t="s">
        <v>2301</v>
      </c>
      <c r="E541" s="64" t="s">
        <v>3096</v>
      </c>
      <c r="F541" s="64" t="s">
        <v>3097</v>
      </c>
      <c r="G541" s="64" t="s">
        <v>3054</v>
      </c>
      <c r="H541" s="118">
        <v>962020.8</v>
      </c>
      <c r="I541" s="118">
        <v>674886.51</v>
      </c>
      <c r="J541" s="218"/>
      <c r="K541" s="349"/>
      <c r="L541" s="66"/>
      <c r="M541" s="66"/>
      <c r="N541" s="61"/>
      <c r="O541" s="61"/>
      <c r="P541" s="19" t="s">
        <v>668</v>
      </c>
      <c r="Q541" s="70"/>
      <c r="R541" s="66" t="s">
        <v>1067</v>
      </c>
    </row>
    <row r="542" spans="1:18" s="3" customFormat="1" ht="28.5" customHeight="1">
      <c r="A542" s="350"/>
      <c r="B542" s="349"/>
      <c r="C542" s="64" t="s">
        <v>3107</v>
      </c>
      <c r="D542" s="66" t="s">
        <v>2301</v>
      </c>
      <c r="E542" s="64" t="s">
        <v>3096</v>
      </c>
      <c r="F542" s="64" t="s">
        <v>3097</v>
      </c>
      <c r="G542" s="64" t="s">
        <v>3054</v>
      </c>
      <c r="H542" s="118">
        <v>962020.8</v>
      </c>
      <c r="I542" s="118">
        <v>674886.51</v>
      </c>
      <c r="J542" s="218"/>
      <c r="K542" s="349"/>
      <c r="L542" s="66"/>
      <c r="M542" s="66"/>
      <c r="N542" s="61"/>
      <c r="O542" s="61"/>
      <c r="P542" s="19" t="s">
        <v>668</v>
      </c>
      <c r="Q542" s="70"/>
      <c r="R542" s="66" t="s">
        <v>1067</v>
      </c>
    </row>
    <row r="543" spans="1:18" s="3" customFormat="1" ht="28.5" customHeight="1">
      <c r="A543" s="350"/>
      <c r="B543" s="349"/>
      <c r="C543" s="64" t="s">
        <v>3108</v>
      </c>
      <c r="D543" s="66" t="s">
        <v>2301</v>
      </c>
      <c r="E543" s="64" t="s">
        <v>3096</v>
      </c>
      <c r="F543" s="64" t="s">
        <v>3097</v>
      </c>
      <c r="G543" s="64" t="s">
        <v>3054</v>
      </c>
      <c r="H543" s="118">
        <v>962020.8</v>
      </c>
      <c r="I543" s="118">
        <v>674886.51</v>
      </c>
      <c r="J543" s="218"/>
      <c r="K543" s="349"/>
      <c r="L543" s="66"/>
      <c r="M543" s="66"/>
      <c r="N543" s="61"/>
      <c r="O543" s="61"/>
      <c r="P543" s="19" t="s">
        <v>668</v>
      </c>
      <c r="Q543" s="70"/>
      <c r="R543" s="66" t="s">
        <v>1067</v>
      </c>
    </row>
    <row r="544" spans="1:18" s="3" customFormat="1" ht="28.5" customHeight="1">
      <c r="A544" s="350"/>
      <c r="B544" s="349"/>
      <c r="C544" s="64" t="s">
        <v>3109</v>
      </c>
      <c r="D544" s="66" t="s">
        <v>2301</v>
      </c>
      <c r="E544" s="64" t="s">
        <v>3096</v>
      </c>
      <c r="F544" s="64" t="s">
        <v>3097</v>
      </c>
      <c r="G544" s="64" t="s">
        <v>3054</v>
      </c>
      <c r="H544" s="118">
        <v>962020.8</v>
      </c>
      <c r="I544" s="118">
        <v>674886.51</v>
      </c>
      <c r="J544" s="218"/>
      <c r="K544" s="349"/>
      <c r="L544" s="66"/>
      <c r="M544" s="66"/>
      <c r="N544" s="61"/>
      <c r="O544" s="61"/>
      <c r="P544" s="19" t="s">
        <v>668</v>
      </c>
      <c r="Q544" s="70"/>
      <c r="R544" s="66" t="s">
        <v>1067</v>
      </c>
    </row>
    <row r="545" spans="1:18" s="3" customFormat="1" ht="28.5" customHeight="1">
      <c r="A545" s="350"/>
      <c r="B545" s="349"/>
      <c r="C545" s="64" t="s">
        <v>3110</v>
      </c>
      <c r="D545" s="66" t="s">
        <v>2914</v>
      </c>
      <c r="E545" s="64" t="s">
        <v>3096</v>
      </c>
      <c r="F545" s="64" t="s">
        <v>3097</v>
      </c>
      <c r="G545" s="64" t="s">
        <v>3054</v>
      </c>
      <c r="H545" s="118">
        <v>962020.8</v>
      </c>
      <c r="I545" s="118">
        <v>674886.51</v>
      </c>
      <c r="J545" s="218"/>
      <c r="K545" s="349"/>
      <c r="L545" s="66"/>
      <c r="M545" s="66"/>
      <c r="N545" s="61"/>
      <c r="O545" s="61"/>
      <c r="P545" s="19" t="s">
        <v>668</v>
      </c>
      <c r="Q545" s="70"/>
      <c r="R545" s="66" t="s">
        <v>1067</v>
      </c>
    </row>
    <row r="546" spans="1:18" s="3" customFormat="1" ht="28.5" customHeight="1">
      <c r="A546" s="327"/>
      <c r="B546" s="349"/>
      <c r="C546" s="64" t="s">
        <v>3102</v>
      </c>
      <c r="D546" s="66" t="s">
        <v>3049</v>
      </c>
      <c r="E546" s="64" t="s">
        <v>3096</v>
      </c>
      <c r="F546" s="64" t="s">
        <v>3097</v>
      </c>
      <c r="G546" s="64" t="s">
        <v>3054</v>
      </c>
      <c r="H546" s="118">
        <v>962020.8</v>
      </c>
      <c r="I546" s="118">
        <v>674886.51</v>
      </c>
      <c r="J546" s="218"/>
      <c r="K546" s="349"/>
      <c r="L546" s="66"/>
      <c r="M546" s="66"/>
      <c r="N546" s="61"/>
      <c r="O546" s="61"/>
      <c r="P546" s="19" t="s">
        <v>668</v>
      </c>
      <c r="Q546" s="70"/>
      <c r="R546" s="66" t="s">
        <v>1067</v>
      </c>
    </row>
    <row r="547" spans="1:18" s="3" customFormat="1" ht="28.5" customHeight="1">
      <c r="A547" s="326">
        <v>15</v>
      </c>
      <c r="B547" s="349" t="s">
        <v>3111</v>
      </c>
      <c r="C547" s="64" t="s">
        <v>3112</v>
      </c>
      <c r="D547" s="66" t="s">
        <v>2301</v>
      </c>
      <c r="E547" s="64" t="s">
        <v>3096</v>
      </c>
      <c r="F547" s="64" t="s">
        <v>3097</v>
      </c>
      <c r="G547" s="64" t="s">
        <v>3054</v>
      </c>
      <c r="H547" s="118">
        <v>962020.8</v>
      </c>
      <c r="I547" s="118">
        <v>674886.51</v>
      </c>
      <c r="J547" s="218"/>
      <c r="K547" s="349" t="s">
        <v>668</v>
      </c>
      <c r="L547" s="66"/>
      <c r="M547" s="66"/>
      <c r="N547" s="61"/>
      <c r="O547" s="61"/>
      <c r="P547" s="19" t="s">
        <v>668</v>
      </c>
      <c r="Q547" s="70"/>
      <c r="R547" s="66" t="s">
        <v>1067</v>
      </c>
    </row>
    <row r="548" spans="1:18" s="3" customFormat="1" ht="28.5" customHeight="1">
      <c r="A548" s="350"/>
      <c r="B548" s="349"/>
      <c r="C548" s="64" t="s">
        <v>2933</v>
      </c>
      <c r="D548" s="66" t="s">
        <v>3049</v>
      </c>
      <c r="E548" s="64" t="s">
        <v>3096</v>
      </c>
      <c r="F548" s="64" t="s">
        <v>3097</v>
      </c>
      <c r="G548" s="64" t="s">
        <v>3054</v>
      </c>
      <c r="H548" s="118">
        <v>962020.8</v>
      </c>
      <c r="I548" s="118">
        <v>674886.51</v>
      </c>
      <c r="J548" s="218"/>
      <c r="K548" s="349"/>
      <c r="L548" s="66"/>
      <c r="M548" s="66"/>
      <c r="N548" s="61"/>
      <c r="O548" s="61"/>
      <c r="P548" s="19" t="s">
        <v>668</v>
      </c>
      <c r="Q548" s="70"/>
      <c r="R548" s="66" t="s">
        <v>1067</v>
      </c>
    </row>
    <row r="549" spans="1:18" s="3" customFormat="1" ht="28.5" customHeight="1">
      <c r="A549" s="327"/>
      <c r="B549" s="349"/>
      <c r="C549" s="64" t="s">
        <v>2935</v>
      </c>
      <c r="D549" s="66" t="s">
        <v>2297</v>
      </c>
      <c r="E549" s="64" t="s">
        <v>3096</v>
      </c>
      <c r="F549" s="64" t="s">
        <v>3097</v>
      </c>
      <c r="G549" s="64" t="s">
        <v>3054</v>
      </c>
      <c r="H549" s="118">
        <v>962020.8</v>
      </c>
      <c r="I549" s="118">
        <v>674886.51</v>
      </c>
      <c r="J549" s="218"/>
      <c r="K549" s="349"/>
      <c r="L549" s="66"/>
      <c r="M549" s="66"/>
      <c r="N549" s="61"/>
      <c r="O549" s="61"/>
      <c r="P549" s="19" t="s">
        <v>668</v>
      </c>
      <c r="Q549" s="70"/>
      <c r="R549" s="66" t="s">
        <v>1067</v>
      </c>
    </row>
    <row r="550" spans="1:18" s="3" customFormat="1" ht="28.5" customHeight="1">
      <c r="A550" s="326">
        <v>16</v>
      </c>
      <c r="B550" s="347" t="s">
        <v>3113</v>
      </c>
      <c r="C550" s="64" t="s">
        <v>3114</v>
      </c>
      <c r="D550" s="66" t="s">
        <v>2301</v>
      </c>
      <c r="E550" s="64" t="s">
        <v>3096</v>
      </c>
      <c r="F550" s="64" t="s">
        <v>3097</v>
      </c>
      <c r="G550" s="64" t="s">
        <v>3054</v>
      </c>
      <c r="H550" s="118">
        <v>964962.42</v>
      </c>
      <c r="I550" s="118">
        <v>678745.71</v>
      </c>
      <c r="J550" s="218"/>
      <c r="K550" s="347" t="s">
        <v>668</v>
      </c>
      <c r="L550" s="66"/>
      <c r="M550" s="66"/>
      <c r="N550" s="61"/>
      <c r="O550" s="61"/>
      <c r="P550" s="19" t="s">
        <v>668</v>
      </c>
      <c r="Q550" s="70"/>
      <c r="R550" s="66" t="s">
        <v>1067</v>
      </c>
    </row>
    <row r="551" spans="1:18" s="3" customFormat="1" ht="24.75" customHeight="1">
      <c r="A551" s="350"/>
      <c r="B551" s="353"/>
      <c r="C551" s="64" t="s">
        <v>3115</v>
      </c>
      <c r="D551" s="66" t="s">
        <v>3049</v>
      </c>
      <c r="E551" s="64" t="s">
        <v>3096</v>
      </c>
      <c r="F551" s="64" t="s">
        <v>3097</v>
      </c>
      <c r="G551" s="64" t="s">
        <v>3054</v>
      </c>
      <c r="H551" s="118">
        <v>964962.42</v>
      </c>
      <c r="I551" s="118">
        <v>678745.71</v>
      </c>
      <c r="J551" s="218"/>
      <c r="K551" s="348"/>
      <c r="L551" s="66"/>
      <c r="M551" s="66"/>
      <c r="N551" s="61"/>
      <c r="O551" s="61"/>
      <c r="P551" s="19" t="s">
        <v>668</v>
      </c>
      <c r="Q551" s="70"/>
      <c r="R551" s="66" t="s">
        <v>1067</v>
      </c>
    </row>
    <row r="552" spans="1:18" s="3" customFormat="1" ht="24.75" customHeight="1">
      <c r="A552" s="327"/>
      <c r="B552" s="348"/>
      <c r="C552" s="64" t="s">
        <v>3116</v>
      </c>
      <c r="D552" s="66" t="s">
        <v>2135</v>
      </c>
      <c r="E552" s="64" t="s">
        <v>3096</v>
      </c>
      <c r="F552" s="64" t="s">
        <v>3097</v>
      </c>
      <c r="G552" s="64" t="s">
        <v>3054</v>
      </c>
      <c r="H552" s="118">
        <v>964962.42</v>
      </c>
      <c r="I552" s="118">
        <v>678745.71</v>
      </c>
      <c r="J552" s="218"/>
      <c r="K552" s="66" t="s">
        <v>668</v>
      </c>
      <c r="L552" s="66"/>
      <c r="M552" s="66"/>
      <c r="N552" s="61"/>
      <c r="O552" s="61"/>
      <c r="P552" s="19" t="s">
        <v>668</v>
      </c>
      <c r="Q552" s="70"/>
      <c r="R552" s="66" t="s">
        <v>1067</v>
      </c>
    </row>
    <row r="553" spans="1:18" s="3" customFormat="1" ht="25.5">
      <c r="A553" s="326">
        <v>17</v>
      </c>
      <c r="B553" s="349" t="s">
        <v>3117</v>
      </c>
      <c r="C553" s="64" t="s">
        <v>3118</v>
      </c>
      <c r="D553" s="66" t="s">
        <v>2301</v>
      </c>
      <c r="E553" s="64" t="s">
        <v>3119</v>
      </c>
      <c r="F553" s="64" t="s">
        <v>3097</v>
      </c>
      <c r="G553" s="64" t="s">
        <v>3054</v>
      </c>
      <c r="H553" s="118">
        <v>966062.42</v>
      </c>
      <c r="I553" s="118">
        <v>678621.71</v>
      </c>
      <c r="J553" s="218"/>
      <c r="K553" s="349" t="s">
        <v>668</v>
      </c>
      <c r="L553" s="66"/>
      <c r="M553" s="66"/>
      <c r="N553" s="61"/>
      <c r="O553" s="61"/>
      <c r="P553" s="19" t="s">
        <v>668</v>
      </c>
      <c r="Q553" s="70"/>
      <c r="R553" s="66" t="s">
        <v>1067</v>
      </c>
    </row>
    <row r="554" spans="1:18" s="3" customFormat="1" ht="25.5">
      <c r="A554" s="350"/>
      <c r="B554" s="349"/>
      <c r="C554" s="64" t="s">
        <v>3120</v>
      </c>
      <c r="D554" s="66" t="s">
        <v>3049</v>
      </c>
      <c r="E554" s="64" t="s">
        <v>3119</v>
      </c>
      <c r="F554" s="64" t="s">
        <v>3097</v>
      </c>
      <c r="G554" s="64" t="s">
        <v>3054</v>
      </c>
      <c r="H554" s="118">
        <v>966062.42</v>
      </c>
      <c r="I554" s="118">
        <v>678621.71</v>
      </c>
      <c r="J554" s="218"/>
      <c r="K554" s="349"/>
      <c r="L554" s="66"/>
      <c r="M554" s="66"/>
      <c r="N554" s="61"/>
      <c r="O554" s="61"/>
      <c r="P554" s="19" t="s">
        <v>668</v>
      </c>
      <c r="Q554" s="70"/>
      <c r="R554" s="66" t="s">
        <v>1067</v>
      </c>
    </row>
    <row r="555" spans="1:18" s="3" customFormat="1" ht="25.5">
      <c r="A555" s="327"/>
      <c r="B555" s="349"/>
      <c r="C555" s="64" t="s">
        <v>3121</v>
      </c>
      <c r="D555" s="66" t="s">
        <v>2135</v>
      </c>
      <c r="E555" s="64" t="s">
        <v>3119</v>
      </c>
      <c r="F555" s="64" t="s">
        <v>3097</v>
      </c>
      <c r="G555" s="64" t="s">
        <v>3054</v>
      </c>
      <c r="H555" s="118">
        <v>966062.42</v>
      </c>
      <c r="I555" s="118">
        <v>678621.71</v>
      </c>
      <c r="J555" s="218"/>
      <c r="K555" s="349"/>
      <c r="L555" s="66"/>
      <c r="M555" s="66"/>
      <c r="N555" s="61"/>
      <c r="O555" s="61"/>
      <c r="P555" s="19" t="s">
        <v>668</v>
      </c>
      <c r="Q555" s="70"/>
      <c r="R555" s="66" t="s">
        <v>1067</v>
      </c>
    </row>
    <row r="556" spans="1:18" s="3" customFormat="1" ht="25.5">
      <c r="A556" s="326">
        <v>18</v>
      </c>
      <c r="B556" s="349" t="s">
        <v>3122</v>
      </c>
      <c r="C556" s="64" t="s">
        <v>3123</v>
      </c>
      <c r="D556" s="66" t="s">
        <v>2301</v>
      </c>
      <c r="E556" s="64" t="s">
        <v>3119</v>
      </c>
      <c r="F556" s="64" t="s">
        <v>3097</v>
      </c>
      <c r="G556" s="64" t="s">
        <v>3054</v>
      </c>
      <c r="H556" s="118">
        <v>964162.42</v>
      </c>
      <c r="I556" s="118">
        <v>678635</v>
      </c>
      <c r="J556" s="218"/>
      <c r="K556" s="349" t="s">
        <v>668</v>
      </c>
      <c r="L556" s="66"/>
      <c r="M556" s="66"/>
      <c r="N556" s="61"/>
      <c r="O556" s="61"/>
      <c r="P556" s="19" t="s">
        <v>668</v>
      </c>
      <c r="Q556" s="70"/>
      <c r="R556" s="66" t="s">
        <v>1067</v>
      </c>
    </row>
    <row r="557" spans="1:18" s="3" customFormat="1" ht="25.5">
      <c r="A557" s="350"/>
      <c r="B557" s="349"/>
      <c r="C557" s="64" t="s">
        <v>3124</v>
      </c>
      <c r="D557" s="66" t="s">
        <v>3049</v>
      </c>
      <c r="E557" s="64" t="s">
        <v>3119</v>
      </c>
      <c r="F557" s="64" t="s">
        <v>3097</v>
      </c>
      <c r="G557" s="64" t="s">
        <v>3054</v>
      </c>
      <c r="H557" s="118">
        <v>964162.42</v>
      </c>
      <c r="I557" s="118">
        <v>678635</v>
      </c>
      <c r="J557" s="218"/>
      <c r="K557" s="349"/>
      <c r="L557" s="66"/>
      <c r="M557" s="66"/>
      <c r="N557" s="61"/>
      <c r="O557" s="61"/>
      <c r="P557" s="19" t="s">
        <v>668</v>
      </c>
      <c r="Q557" s="70"/>
      <c r="R557" s="66" t="s">
        <v>1067</v>
      </c>
    </row>
    <row r="558" spans="1:18" s="3" customFormat="1" ht="25.5">
      <c r="A558" s="327"/>
      <c r="B558" s="349"/>
      <c r="C558" s="64" t="s">
        <v>3125</v>
      </c>
      <c r="D558" s="66" t="s">
        <v>2297</v>
      </c>
      <c r="E558" s="64" t="s">
        <v>3119</v>
      </c>
      <c r="F558" s="64" t="s">
        <v>3097</v>
      </c>
      <c r="G558" s="64" t="s">
        <v>3054</v>
      </c>
      <c r="H558" s="118">
        <v>964162.42</v>
      </c>
      <c r="I558" s="118">
        <v>678635</v>
      </c>
      <c r="J558" s="218"/>
      <c r="K558" s="349"/>
      <c r="L558" s="66"/>
      <c r="M558" s="66"/>
      <c r="N558" s="61"/>
      <c r="O558" s="61"/>
      <c r="P558" s="19" t="s">
        <v>668</v>
      </c>
      <c r="Q558" s="70"/>
      <c r="R558" s="66" t="s">
        <v>1067</v>
      </c>
    </row>
    <row r="559" spans="1:18" s="3" customFormat="1" ht="25.5">
      <c r="A559" s="326">
        <v>19</v>
      </c>
      <c r="B559" s="349" t="s">
        <v>2569</v>
      </c>
      <c r="C559" s="64" t="s">
        <v>3126</v>
      </c>
      <c r="D559" s="66" t="s">
        <v>2301</v>
      </c>
      <c r="E559" s="64" t="s">
        <v>3119</v>
      </c>
      <c r="F559" s="64" t="s">
        <v>3097</v>
      </c>
      <c r="G559" s="64" t="s">
        <v>3054</v>
      </c>
      <c r="H559" s="118">
        <v>963154.27</v>
      </c>
      <c r="I559" s="118">
        <v>679798.21</v>
      </c>
      <c r="J559" s="218"/>
      <c r="K559" s="349" t="s">
        <v>668</v>
      </c>
      <c r="L559" s="66"/>
      <c r="M559" s="66"/>
      <c r="N559" s="61"/>
      <c r="O559" s="61"/>
      <c r="P559" s="19" t="s">
        <v>668</v>
      </c>
      <c r="Q559" s="70"/>
      <c r="R559" s="66" t="s">
        <v>1067</v>
      </c>
    </row>
    <row r="560" spans="1:18" s="3" customFormat="1" ht="25.5">
      <c r="A560" s="350"/>
      <c r="B560" s="349"/>
      <c r="C560" s="64" t="s">
        <v>3127</v>
      </c>
      <c r="D560" s="66" t="s">
        <v>3049</v>
      </c>
      <c r="E560" s="64" t="s">
        <v>3119</v>
      </c>
      <c r="F560" s="64" t="s">
        <v>3097</v>
      </c>
      <c r="G560" s="64" t="s">
        <v>3054</v>
      </c>
      <c r="H560" s="118">
        <v>963154.27</v>
      </c>
      <c r="I560" s="118">
        <v>679798.21</v>
      </c>
      <c r="J560" s="218"/>
      <c r="K560" s="349"/>
      <c r="L560" s="66"/>
      <c r="M560" s="66"/>
      <c r="N560" s="61"/>
      <c r="O560" s="61"/>
      <c r="P560" s="19" t="s">
        <v>668</v>
      </c>
      <c r="Q560" s="70"/>
      <c r="R560" s="66" t="s">
        <v>1067</v>
      </c>
    </row>
    <row r="561" spans="1:18" s="3" customFormat="1" ht="25.5">
      <c r="A561" s="327"/>
      <c r="B561" s="349"/>
      <c r="C561" s="64" t="s">
        <v>3128</v>
      </c>
      <c r="D561" s="66" t="s">
        <v>2135</v>
      </c>
      <c r="E561" s="64" t="s">
        <v>3119</v>
      </c>
      <c r="F561" s="64" t="s">
        <v>3097</v>
      </c>
      <c r="G561" s="64" t="s">
        <v>3054</v>
      </c>
      <c r="H561" s="118">
        <v>963154.27</v>
      </c>
      <c r="I561" s="118">
        <v>679798.21</v>
      </c>
      <c r="J561" s="218"/>
      <c r="K561" s="349"/>
      <c r="L561" s="66"/>
      <c r="M561" s="66"/>
      <c r="N561" s="61"/>
      <c r="O561" s="61"/>
      <c r="P561" s="19" t="s">
        <v>668</v>
      </c>
      <c r="Q561" s="70"/>
      <c r="R561" s="66" t="s">
        <v>1067</v>
      </c>
    </row>
    <row r="562" spans="1:18" s="69" customFormat="1" ht="18" customHeight="1">
      <c r="A562" s="67" t="s">
        <v>923</v>
      </c>
      <c r="B562" s="68">
        <f>COUNTA(B510:B561)</f>
        <v>19</v>
      </c>
      <c r="C562" s="68">
        <f>COUNTA(C510:C561)</f>
        <v>52</v>
      </c>
      <c r="D562" s="67"/>
      <c r="E562" s="19"/>
      <c r="F562" s="19"/>
      <c r="G562" s="19"/>
      <c r="H562" s="116"/>
      <c r="I562" s="116"/>
      <c r="J562" s="217"/>
      <c r="K562" s="68">
        <f>COUNTA(K510:K561)</f>
        <v>20</v>
      </c>
      <c r="L562" s="68">
        <f>COUNTA(L510:L561)</f>
        <v>0</v>
      </c>
      <c r="M562" s="68">
        <f>COUNTA(M510:M561)</f>
        <v>0</v>
      </c>
      <c r="N562" s="20">
        <f>COUNTA(M510:M561)-COUNTA(L510:L561)</f>
        <v>0</v>
      </c>
      <c r="O562" s="68">
        <f>COUNTA(O510:O561)</f>
        <v>0</v>
      </c>
      <c r="P562" s="68">
        <f>COUNTA(P510:P561)</f>
        <v>52</v>
      </c>
      <c r="Q562" s="68">
        <f>COUNTA(Q510:Q561)</f>
        <v>0</v>
      </c>
      <c r="R562" s="67"/>
    </row>
    <row r="563" spans="1:18" s="62" customFormat="1" ht="18" customHeight="1">
      <c r="A563" s="360" t="s">
        <v>3129</v>
      </c>
      <c r="B563" s="361"/>
      <c r="C563" s="361"/>
      <c r="D563" s="361"/>
      <c r="E563" s="212"/>
      <c r="F563" s="130"/>
      <c r="G563" s="130"/>
      <c r="H563" s="115"/>
      <c r="I563" s="115"/>
      <c r="J563" s="115"/>
      <c r="K563" s="177"/>
      <c r="L563" s="89"/>
      <c r="M563" s="89"/>
      <c r="N563" s="88"/>
      <c r="O563" s="88"/>
      <c r="P563" s="88"/>
      <c r="Q563" s="88"/>
      <c r="R563" s="176"/>
    </row>
    <row r="564" spans="1:18" s="62" customFormat="1" ht="18" customHeight="1">
      <c r="A564" s="326">
        <v>1</v>
      </c>
      <c r="B564" s="326" t="s">
        <v>3130</v>
      </c>
      <c r="C564" s="64" t="s">
        <v>3131</v>
      </c>
      <c r="D564" s="66" t="s">
        <v>1440</v>
      </c>
      <c r="E564" s="15" t="s">
        <v>3134</v>
      </c>
      <c r="F564" s="64" t="s">
        <v>3132</v>
      </c>
      <c r="G564" s="64" t="s">
        <v>732</v>
      </c>
      <c r="H564" s="118">
        <v>1142687.7</v>
      </c>
      <c r="I564" s="118">
        <v>594761.03</v>
      </c>
      <c r="J564" s="220"/>
      <c r="K564" s="326" t="s">
        <v>668</v>
      </c>
      <c r="L564" s="66"/>
      <c r="M564" s="66"/>
      <c r="N564" s="19"/>
      <c r="O564" s="19"/>
      <c r="P564" s="19" t="s">
        <v>668</v>
      </c>
      <c r="Q564" s="19"/>
      <c r="R564" s="66" t="s">
        <v>1067</v>
      </c>
    </row>
    <row r="565" spans="1:18" s="3" customFormat="1" ht="18" customHeight="1">
      <c r="A565" s="350"/>
      <c r="B565" s="350"/>
      <c r="C565" s="15" t="s">
        <v>3133</v>
      </c>
      <c r="D565" s="61" t="s">
        <v>2301</v>
      </c>
      <c r="E565" s="15" t="s">
        <v>3134</v>
      </c>
      <c r="F565" s="15" t="s">
        <v>3132</v>
      </c>
      <c r="G565" s="15" t="s">
        <v>732</v>
      </c>
      <c r="H565" s="29">
        <v>1144664.8</v>
      </c>
      <c r="I565" s="29">
        <v>595192.25</v>
      </c>
      <c r="J565" s="215"/>
      <c r="K565" s="350"/>
      <c r="L565" s="61"/>
      <c r="M565" s="61"/>
      <c r="N565" s="15"/>
      <c r="O565" s="15"/>
      <c r="P565" s="19" t="s">
        <v>668</v>
      </c>
      <c r="Q565" s="70"/>
      <c r="R565" s="61" t="s">
        <v>1067</v>
      </c>
    </row>
    <row r="566" spans="1:18" s="3" customFormat="1" ht="18" customHeight="1">
      <c r="A566" s="350"/>
      <c r="B566" s="350"/>
      <c r="C566" s="64" t="s">
        <v>3135</v>
      </c>
      <c r="D566" s="66" t="s">
        <v>2323</v>
      </c>
      <c r="E566" s="15" t="s">
        <v>3134</v>
      </c>
      <c r="F566" s="64" t="s">
        <v>3132</v>
      </c>
      <c r="G566" s="64" t="s">
        <v>732</v>
      </c>
      <c r="H566" s="29">
        <v>1144664.8</v>
      </c>
      <c r="I566" s="29">
        <v>595192.25</v>
      </c>
      <c r="J566" s="215"/>
      <c r="K566" s="350"/>
      <c r="L566" s="66"/>
      <c r="M566" s="66"/>
      <c r="N566" s="15"/>
      <c r="O566" s="15"/>
      <c r="P566" s="19" t="s">
        <v>668</v>
      </c>
      <c r="Q566" s="70"/>
      <c r="R566" s="66" t="s">
        <v>1067</v>
      </c>
    </row>
    <row r="567" spans="1:18" s="3" customFormat="1" ht="18" customHeight="1">
      <c r="A567" s="350"/>
      <c r="B567" s="350"/>
      <c r="C567" s="64" t="s">
        <v>3136</v>
      </c>
      <c r="D567" s="66" t="s">
        <v>2314</v>
      </c>
      <c r="E567" s="15" t="s">
        <v>3134</v>
      </c>
      <c r="F567" s="64" t="s">
        <v>3132</v>
      </c>
      <c r="G567" s="64" t="s">
        <v>732</v>
      </c>
      <c r="H567" s="29">
        <v>1144664.8</v>
      </c>
      <c r="I567" s="29">
        <v>595192.25</v>
      </c>
      <c r="J567" s="215"/>
      <c r="K567" s="350"/>
      <c r="L567" s="66"/>
      <c r="M567" s="66"/>
      <c r="N567" s="15"/>
      <c r="O567" s="15"/>
      <c r="P567" s="19" t="s">
        <v>668</v>
      </c>
      <c r="Q567" s="70"/>
      <c r="R567" s="66" t="s">
        <v>1067</v>
      </c>
    </row>
    <row r="568" spans="1:18" s="3" customFormat="1" ht="18" customHeight="1">
      <c r="A568" s="350"/>
      <c r="B568" s="350"/>
      <c r="C568" s="64" t="s">
        <v>3137</v>
      </c>
      <c r="D568" s="66" t="s">
        <v>2331</v>
      </c>
      <c r="E568" s="15" t="s">
        <v>3134</v>
      </c>
      <c r="F568" s="64" t="s">
        <v>3132</v>
      </c>
      <c r="G568" s="64" t="s">
        <v>732</v>
      </c>
      <c r="H568" s="29">
        <v>1144664.8</v>
      </c>
      <c r="I568" s="29">
        <v>595192.25</v>
      </c>
      <c r="J568" s="215"/>
      <c r="K568" s="350"/>
      <c r="L568" s="66"/>
      <c r="M568" s="66"/>
      <c r="N568" s="15"/>
      <c r="O568" s="15"/>
      <c r="P568" s="19" t="s">
        <v>668</v>
      </c>
      <c r="Q568" s="70"/>
      <c r="R568" s="66" t="s">
        <v>1067</v>
      </c>
    </row>
    <row r="569" spans="1:18" s="3" customFormat="1" ht="18" customHeight="1">
      <c r="A569" s="350"/>
      <c r="B569" s="350"/>
      <c r="C569" s="15" t="s">
        <v>3138</v>
      </c>
      <c r="D569" s="61" t="s">
        <v>2316</v>
      </c>
      <c r="E569" s="15" t="s">
        <v>3134</v>
      </c>
      <c r="F569" s="15" t="s">
        <v>3132</v>
      </c>
      <c r="G569" s="15" t="s">
        <v>732</v>
      </c>
      <c r="H569" s="29">
        <v>1144664.8</v>
      </c>
      <c r="I569" s="29">
        <v>595192.25</v>
      </c>
      <c r="J569" s="215"/>
      <c r="K569" s="350"/>
      <c r="L569" s="61"/>
      <c r="M569" s="61"/>
      <c r="N569" s="15"/>
      <c r="O569" s="15"/>
      <c r="P569" s="19" t="s">
        <v>668</v>
      </c>
      <c r="Q569" s="70"/>
      <c r="R569" s="61" t="s">
        <v>1067</v>
      </c>
    </row>
    <row r="570" spans="1:18" s="3" customFormat="1" ht="18" customHeight="1">
      <c r="A570" s="327"/>
      <c r="B570" s="327"/>
      <c r="C570" s="15" t="s">
        <v>3139</v>
      </c>
      <c r="D570" s="61" t="s">
        <v>2318</v>
      </c>
      <c r="E570" s="15" t="s">
        <v>3134</v>
      </c>
      <c r="F570" s="15" t="s">
        <v>3132</v>
      </c>
      <c r="G570" s="15" t="s">
        <v>732</v>
      </c>
      <c r="H570" s="29">
        <v>1144664.8</v>
      </c>
      <c r="I570" s="29">
        <v>595192.25</v>
      </c>
      <c r="J570" s="215"/>
      <c r="K570" s="327"/>
      <c r="L570" s="61"/>
      <c r="M570" s="61"/>
      <c r="N570" s="15"/>
      <c r="O570" s="15"/>
      <c r="P570" s="19" t="s">
        <v>668</v>
      </c>
      <c r="Q570" s="70"/>
      <c r="R570" s="61" t="s">
        <v>1067</v>
      </c>
    </row>
    <row r="571" spans="1:18" s="3" customFormat="1" ht="18" customHeight="1">
      <c r="A571" s="328">
        <v>2</v>
      </c>
      <c r="B571" s="328" t="s">
        <v>3140</v>
      </c>
      <c r="C571" s="15" t="s">
        <v>3141</v>
      </c>
      <c r="D571" s="61" t="s">
        <v>2331</v>
      </c>
      <c r="E571" s="15" t="s">
        <v>3142</v>
      </c>
      <c r="F571" s="15" t="s">
        <v>2393</v>
      </c>
      <c r="G571" s="15" t="s">
        <v>732</v>
      </c>
      <c r="H571" s="29">
        <v>1153696</v>
      </c>
      <c r="I571" s="29">
        <v>635536</v>
      </c>
      <c r="J571" s="215"/>
      <c r="K571" s="328" t="s">
        <v>668</v>
      </c>
      <c r="L571" s="61"/>
      <c r="M571" s="61"/>
      <c r="N571" s="15"/>
      <c r="O571" s="15"/>
      <c r="P571" s="19" t="s">
        <v>668</v>
      </c>
      <c r="Q571" s="70"/>
      <c r="R571" s="61" t="s">
        <v>1067</v>
      </c>
    </row>
    <row r="572" spans="1:18" s="3" customFormat="1" ht="18" customHeight="1">
      <c r="A572" s="328"/>
      <c r="B572" s="328"/>
      <c r="C572" s="15" t="s">
        <v>3143</v>
      </c>
      <c r="D572" s="61" t="s">
        <v>2316</v>
      </c>
      <c r="E572" s="15" t="s">
        <v>3142</v>
      </c>
      <c r="F572" s="15" t="s">
        <v>2393</v>
      </c>
      <c r="G572" s="15" t="s">
        <v>732</v>
      </c>
      <c r="H572" s="29">
        <v>1153696</v>
      </c>
      <c r="I572" s="29">
        <v>635536</v>
      </c>
      <c r="J572" s="215"/>
      <c r="K572" s="328"/>
      <c r="L572" s="61"/>
      <c r="M572" s="61"/>
      <c r="N572" s="15"/>
      <c r="O572" s="15"/>
      <c r="P572" s="19" t="s">
        <v>668</v>
      </c>
      <c r="Q572" s="70"/>
      <c r="R572" s="61" t="s">
        <v>1067</v>
      </c>
    </row>
    <row r="573" spans="1:18" s="3" customFormat="1" ht="18" customHeight="1">
      <c r="A573" s="328"/>
      <c r="B573" s="328"/>
      <c r="C573" s="15" t="s">
        <v>3144</v>
      </c>
      <c r="D573" s="61" t="s">
        <v>2318</v>
      </c>
      <c r="E573" s="15" t="s">
        <v>3142</v>
      </c>
      <c r="F573" s="15" t="s">
        <v>2393</v>
      </c>
      <c r="G573" s="15" t="s">
        <v>732</v>
      </c>
      <c r="H573" s="29">
        <v>1153696</v>
      </c>
      <c r="I573" s="29">
        <v>635536</v>
      </c>
      <c r="J573" s="215"/>
      <c r="K573" s="328"/>
      <c r="L573" s="61"/>
      <c r="M573" s="61"/>
      <c r="N573" s="15"/>
      <c r="O573" s="15"/>
      <c r="P573" s="19" t="s">
        <v>668</v>
      </c>
      <c r="Q573" s="70"/>
      <c r="R573" s="61" t="s">
        <v>1067</v>
      </c>
    </row>
    <row r="574" spans="1:18" s="3" customFormat="1" ht="18" customHeight="1">
      <c r="A574" s="326">
        <v>3</v>
      </c>
      <c r="B574" s="326" t="s">
        <v>3145</v>
      </c>
      <c r="C574" s="15" t="s">
        <v>3146</v>
      </c>
      <c r="D574" s="61" t="s">
        <v>2301</v>
      </c>
      <c r="E574" s="15" t="s">
        <v>142</v>
      </c>
      <c r="F574" s="15" t="s">
        <v>3147</v>
      </c>
      <c r="G574" s="15" t="s">
        <v>732</v>
      </c>
      <c r="H574" s="29">
        <v>1150435.19</v>
      </c>
      <c r="I574" s="29">
        <v>620320.26</v>
      </c>
      <c r="J574" s="215"/>
      <c r="K574" s="326" t="s">
        <v>668</v>
      </c>
      <c r="L574" s="61"/>
      <c r="M574" s="61"/>
      <c r="N574" s="61"/>
      <c r="O574" s="15"/>
      <c r="P574" s="19" t="s">
        <v>668</v>
      </c>
      <c r="Q574" s="70"/>
      <c r="R574" s="61" t="s">
        <v>1067</v>
      </c>
    </row>
    <row r="575" spans="1:18" s="3" customFormat="1" ht="14.25">
      <c r="A575" s="350"/>
      <c r="B575" s="350"/>
      <c r="C575" s="15" t="s">
        <v>3148</v>
      </c>
      <c r="D575" s="61" t="s">
        <v>2323</v>
      </c>
      <c r="E575" s="15" t="s">
        <v>142</v>
      </c>
      <c r="F575" s="15" t="s">
        <v>3147</v>
      </c>
      <c r="G575" s="15" t="s">
        <v>732</v>
      </c>
      <c r="H575" s="29">
        <v>1150435.19</v>
      </c>
      <c r="I575" s="29">
        <v>620320.26</v>
      </c>
      <c r="J575" s="215"/>
      <c r="K575" s="350"/>
      <c r="L575" s="61"/>
      <c r="M575" s="61"/>
      <c r="N575" s="61"/>
      <c r="O575" s="15"/>
      <c r="P575" s="19" t="s">
        <v>668</v>
      </c>
      <c r="Q575" s="70"/>
      <c r="R575" s="61" t="s">
        <v>1067</v>
      </c>
    </row>
    <row r="576" spans="1:18" s="3" customFormat="1" ht="15.75">
      <c r="A576" s="350"/>
      <c r="B576" s="350"/>
      <c r="C576" s="15" t="s">
        <v>3149</v>
      </c>
      <c r="D576" s="61" t="s">
        <v>2331</v>
      </c>
      <c r="E576" s="15" t="s">
        <v>142</v>
      </c>
      <c r="F576" s="15" t="s">
        <v>3147</v>
      </c>
      <c r="G576" s="15" t="s">
        <v>732</v>
      </c>
      <c r="H576" s="29">
        <v>1150435.19</v>
      </c>
      <c r="I576" s="29">
        <v>620320.26</v>
      </c>
      <c r="J576" s="215"/>
      <c r="K576" s="350"/>
      <c r="L576" s="61"/>
      <c r="M576" s="61"/>
      <c r="N576" s="61"/>
      <c r="O576" s="15"/>
      <c r="P576" s="19" t="s">
        <v>668</v>
      </c>
      <c r="Q576" s="70"/>
      <c r="R576" s="61" t="s">
        <v>1067</v>
      </c>
    </row>
    <row r="577" spans="1:18" s="3" customFormat="1" ht="21.75" customHeight="1">
      <c r="A577" s="327"/>
      <c r="B577" s="327"/>
      <c r="C577" s="15" t="s">
        <v>3150</v>
      </c>
      <c r="D577" s="61" t="s">
        <v>2318</v>
      </c>
      <c r="E577" s="15" t="s">
        <v>142</v>
      </c>
      <c r="F577" s="15" t="s">
        <v>3147</v>
      </c>
      <c r="G577" s="15" t="s">
        <v>732</v>
      </c>
      <c r="H577" s="29">
        <v>1150435.19</v>
      </c>
      <c r="I577" s="29">
        <v>620320.26</v>
      </c>
      <c r="J577" s="215"/>
      <c r="K577" s="327"/>
      <c r="L577" s="61"/>
      <c r="M577" s="61"/>
      <c r="N577" s="61"/>
      <c r="O577" s="15"/>
      <c r="P577" s="19" t="s">
        <v>668</v>
      </c>
      <c r="Q577" s="70"/>
      <c r="R577" s="61" t="s">
        <v>1067</v>
      </c>
    </row>
    <row r="578" spans="1:18" s="3" customFormat="1" ht="12.75">
      <c r="A578" s="326">
        <v>4</v>
      </c>
      <c r="B578" s="326" t="s">
        <v>3151</v>
      </c>
      <c r="C578" s="64" t="s">
        <v>3152</v>
      </c>
      <c r="D578" s="66" t="s">
        <v>1440</v>
      </c>
      <c r="E578" s="64" t="s">
        <v>134</v>
      </c>
      <c r="F578" s="64" t="s">
        <v>706</v>
      </c>
      <c r="G578" s="64" t="s">
        <v>732</v>
      </c>
      <c r="H578" s="29">
        <v>1148798.46</v>
      </c>
      <c r="I578" s="29">
        <v>635857.68</v>
      </c>
      <c r="J578" s="215"/>
      <c r="K578" s="326" t="s">
        <v>668</v>
      </c>
      <c r="L578" s="66"/>
      <c r="M578" s="66"/>
      <c r="N578" s="15"/>
      <c r="O578" s="15"/>
      <c r="P578" s="19" t="s">
        <v>668</v>
      </c>
      <c r="Q578" s="70"/>
      <c r="R578" s="66" t="s">
        <v>1067</v>
      </c>
    </row>
    <row r="579" spans="1:18" s="3" customFormat="1" ht="14.25">
      <c r="A579" s="350"/>
      <c r="B579" s="350"/>
      <c r="C579" s="64" t="s">
        <v>3153</v>
      </c>
      <c r="D579" s="66" t="s">
        <v>2301</v>
      </c>
      <c r="E579" s="64" t="s">
        <v>134</v>
      </c>
      <c r="F579" s="64" t="s">
        <v>706</v>
      </c>
      <c r="G579" s="64" t="s">
        <v>732</v>
      </c>
      <c r="H579" s="29">
        <v>1148798.46</v>
      </c>
      <c r="I579" s="29">
        <v>635857.68</v>
      </c>
      <c r="J579" s="215"/>
      <c r="K579" s="350"/>
      <c r="L579" s="66"/>
      <c r="M579" s="66"/>
      <c r="N579" s="15"/>
      <c r="O579" s="15"/>
      <c r="P579" s="19" t="s">
        <v>668</v>
      </c>
      <c r="Q579" s="70"/>
      <c r="R579" s="66" t="s">
        <v>1067</v>
      </c>
    </row>
    <row r="580" spans="1:18" s="3" customFormat="1" ht="14.25">
      <c r="A580" s="350"/>
      <c r="B580" s="350"/>
      <c r="C580" s="64" t="s">
        <v>3154</v>
      </c>
      <c r="D580" s="66" t="s">
        <v>2323</v>
      </c>
      <c r="E580" s="64" t="s">
        <v>134</v>
      </c>
      <c r="F580" s="64" t="s">
        <v>706</v>
      </c>
      <c r="G580" s="64" t="s">
        <v>732</v>
      </c>
      <c r="H580" s="29">
        <v>1148798.46</v>
      </c>
      <c r="I580" s="29">
        <v>635857.68</v>
      </c>
      <c r="J580" s="215"/>
      <c r="K580" s="350"/>
      <c r="L580" s="66"/>
      <c r="M580" s="66"/>
      <c r="N580" s="15"/>
      <c r="O580" s="15"/>
      <c r="P580" s="19" t="s">
        <v>668</v>
      </c>
      <c r="Q580" s="70"/>
      <c r="R580" s="66" t="s">
        <v>1067</v>
      </c>
    </row>
    <row r="581" spans="1:18" s="3" customFormat="1" ht="14.25">
      <c r="A581" s="350"/>
      <c r="B581" s="350"/>
      <c r="C581" s="15" t="s">
        <v>3155</v>
      </c>
      <c r="D581" s="61" t="s">
        <v>2314</v>
      </c>
      <c r="E581" s="64" t="s">
        <v>134</v>
      </c>
      <c r="F581" s="15" t="s">
        <v>706</v>
      </c>
      <c r="G581" s="15" t="s">
        <v>732</v>
      </c>
      <c r="H581" s="29">
        <v>1148798.46</v>
      </c>
      <c r="I581" s="29">
        <v>635857.68</v>
      </c>
      <c r="J581" s="215"/>
      <c r="K581" s="350"/>
      <c r="L581" s="61"/>
      <c r="M581" s="61"/>
      <c r="N581" s="15"/>
      <c r="O581" s="15"/>
      <c r="P581" s="19" t="s">
        <v>668</v>
      </c>
      <c r="Q581" s="70"/>
      <c r="R581" s="61" t="s">
        <v>1067</v>
      </c>
    </row>
    <row r="582" spans="1:18" s="3" customFormat="1" ht="15.75">
      <c r="A582" s="350"/>
      <c r="B582" s="350"/>
      <c r="C582" s="64" t="s">
        <v>3156</v>
      </c>
      <c r="D582" s="66" t="s">
        <v>2331</v>
      </c>
      <c r="E582" s="64" t="s">
        <v>134</v>
      </c>
      <c r="F582" s="64" t="s">
        <v>706</v>
      </c>
      <c r="G582" s="64" t="s">
        <v>732</v>
      </c>
      <c r="H582" s="29">
        <v>1148798.46</v>
      </c>
      <c r="I582" s="29">
        <v>635857.68</v>
      </c>
      <c r="J582" s="215"/>
      <c r="K582" s="350"/>
      <c r="L582" s="66"/>
      <c r="M582" s="66"/>
      <c r="N582" s="15"/>
      <c r="O582" s="15"/>
      <c r="P582" s="19" t="s">
        <v>668</v>
      </c>
      <c r="Q582" s="70"/>
      <c r="R582" s="66" t="s">
        <v>1067</v>
      </c>
    </row>
    <row r="583" spans="1:18" s="3" customFormat="1" ht="15.75">
      <c r="A583" s="350"/>
      <c r="B583" s="350"/>
      <c r="C583" s="15" t="s">
        <v>3157</v>
      </c>
      <c r="D583" s="61" t="s">
        <v>2316</v>
      </c>
      <c r="E583" s="64" t="s">
        <v>134</v>
      </c>
      <c r="F583" s="15" t="s">
        <v>706</v>
      </c>
      <c r="G583" s="15" t="s">
        <v>732</v>
      </c>
      <c r="H583" s="29">
        <v>1148798.46</v>
      </c>
      <c r="I583" s="29">
        <v>635857.68</v>
      </c>
      <c r="J583" s="215"/>
      <c r="K583" s="350"/>
      <c r="L583" s="61"/>
      <c r="M583" s="61"/>
      <c r="N583" s="15"/>
      <c r="O583" s="15"/>
      <c r="P583" s="19" t="s">
        <v>668</v>
      </c>
      <c r="Q583" s="70"/>
      <c r="R583" s="61" t="s">
        <v>1067</v>
      </c>
    </row>
    <row r="584" spans="1:18" s="3" customFormat="1" ht="15.75">
      <c r="A584" s="327"/>
      <c r="B584" s="327"/>
      <c r="C584" s="15" t="s">
        <v>3158</v>
      </c>
      <c r="D584" s="61" t="s">
        <v>2318</v>
      </c>
      <c r="E584" s="64" t="s">
        <v>134</v>
      </c>
      <c r="F584" s="15" t="s">
        <v>706</v>
      </c>
      <c r="G584" s="15" t="s">
        <v>732</v>
      </c>
      <c r="H584" s="29">
        <v>1148798.46</v>
      </c>
      <c r="I584" s="29">
        <v>635857.68</v>
      </c>
      <c r="J584" s="215"/>
      <c r="K584" s="327"/>
      <c r="L584" s="61"/>
      <c r="M584" s="61"/>
      <c r="N584" s="15"/>
      <c r="O584" s="15"/>
      <c r="P584" s="19" t="s">
        <v>668</v>
      </c>
      <c r="Q584" s="70"/>
      <c r="R584" s="61" t="s">
        <v>1067</v>
      </c>
    </row>
    <row r="585" spans="1:18" s="3" customFormat="1" ht="14.25">
      <c r="A585" s="326">
        <v>5</v>
      </c>
      <c r="B585" s="326" t="s">
        <v>3159</v>
      </c>
      <c r="C585" s="64" t="s">
        <v>3160</v>
      </c>
      <c r="D585" s="66" t="s">
        <v>2323</v>
      </c>
      <c r="E585" s="64" t="s">
        <v>856</v>
      </c>
      <c r="F585" s="64" t="s">
        <v>3163</v>
      </c>
      <c r="G585" s="64" t="s">
        <v>732</v>
      </c>
      <c r="H585" s="29">
        <v>1154681.89</v>
      </c>
      <c r="I585" s="29">
        <v>677234.4</v>
      </c>
      <c r="J585" s="215"/>
      <c r="K585" s="326" t="s">
        <v>668</v>
      </c>
      <c r="L585" s="66"/>
      <c r="M585" s="66"/>
      <c r="N585" s="15"/>
      <c r="O585" s="15"/>
      <c r="P585" s="19" t="s">
        <v>668</v>
      </c>
      <c r="Q585" s="70"/>
      <c r="R585" s="66" t="s">
        <v>1067</v>
      </c>
    </row>
    <row r="586" spans="1:18" s="3" customFormat="1" ht="14.25">
      <c r="A586" s="350"/>
      <c r="B586" s="350"/>
      <c r="C586" s="64" t="s">
        <v>3161</v>
      </c>
      <c r="D586" s="66" t="s">
        <v>2314</v>
      </c>
      <c r="E586" s="64" t="s">
        <v>856</v>
      </c>
      <c r="F586" s="64" t="s">
        <v>3163</v>
      </c>
      <c r="G586" s="64" t="s">
        <v>732</v>
      </c>
      <c r="H586" s="29">
        <v>1154681.89</v>
      </c>
      <c r="I586" s="29">
        <v>677234.4</v>
      </c>
      <c r="J586" s="215"/>
      <c r="K586" s="350"/>
      <c r="L586" s="66"/>
      <c r="M586" s="66"/>
      <c r="N586" s="15"/>
      <c r="O586" s="15"/>
      <c r="P586" s="19" t="s">
        <v>668</v>
      </c>
      <c r="Q586" s="70"/>
      <c r="R586" s="66" t="s">
        <v>1067</v>
      </c>
    </row>
    <row r="587" spans="1:18" s="3" customFormat="1" ht="15.75">
      <c r="A587" s="350"/>
      <c r="B587" s="350"/>
      <c r="C587" s="15" t="s">
        <v>3162</v>
      </c>
      <c r="D587" s="61" t="s">
        <v>2331</v>
      </c>
      <c r="E587" s="64" t="s">
        <v>856</v>
      </c>
      <c r="F587" s="64" t="s">
        <v>3163</v>
      </c>
      <c r="G587" s="15" t="s">
        <v>732</v>
      </c>
      <c r="H587" s="29">
        <v>1153607.88</v>
      </c>
      <c r="I587" s="29">
        <v>680858.05</v>
      </c>
      <c r="J587" s="215"/>
      <c r="K587" s="350"/>
      <c r="L587" s="61"/>
      <c r="M587" s="61"/>
      <c r="N587" s="15"/>
      <c r="O587" s="15"/>
      <c r="P587" s="19" t="s">
        <v>668</v>
      </c>
      <c r="Q587" s="70"/>
      <c r="R587" s="61" t="s">
        <v>1067</v>
      </c>
    </row>
    <row r="588" spans="1:18" s="3" customFormat="1" ht="15.75">
      <c r="A588" s="350"/>
      <c r="B588" s="350"/>
      <c r="C588" s="64" t="s">
        <v>3164</v>
      </c>
      <c r="D588" s="66" t="s">
        <v>2316</v>
      </c>
      <c r="E588" s="64" t="s">
        <v>856</v>
      </c>
      <c r="F588" s="64" t="s">
        <v>3163</v>
      </c>
      <c r="G588" s="64" t="s">
        <v>732</v>
      </c>
      <c r="H588" s="29">
        <v>1153607.88</v>
      </c>
      <c r="I588" s="29">
        <v>680858.05</v>
      </c>
      <c r="J588" s="215"/>
      <c r="K588" s="350"/>
      <c r="L588" s="66"/>
      <c r="M588" s="66"/>
      <c r="N588" s="15"/>
      <c r="O588" s="15"/>
      <c r="P588" s="19" t="s">
        <v>668</v>
      </c>
      <c r="Q588" s="70"/>
      <c r="R588" s="66" t="s">
        <v>1067</v>
      </c>
    </row>
    <row r="589" spans="1:18" s="3" customFormat="1" ht="15.75">
      <c r="A589" s="327"/>
      <c r="B589" s="327"/>
      <c r="C589" s="64" t="s">
        <v>3165</v>
      </c>
      <c r="D589" s="66" t="s">
        <v>2318</v>
      </c>
      <c r="E589" s="64" t="s">
        <v>856</v>
      </c>
      <c r="F589" s="64" t="s">
        <v>3163</v>
      </c>
      <c r="G589" s="64" t="s">
        <v>732</v>
      </c>
      <c r="H589" s="29">
        <v>1153607.88</v>
      </c>
      <c r="I589" s="29">
        <v>680858.05</v>
      </c>
      <c r="J589" s="215"/>
      <c r="K589" s="327"/>
      <c r="L589" s="66"/>
      <c r="M589" s="66"/>
      <c r="N589" s="15"/>
      <c r="O589" s="15"/>
      <c r="P589" s="19" t="s">
        <v>668</v>
      </c>
      <c r="Q589" s="70"/>
      <c r="R589" s="66" t="s">
        <v>1067</v>
      </c>
    </row>
    <row r="590" spans="1:18" s="69" customFormat="1" ht="13.5">
      <c r="A590" s="67" t="s">
        <v>923</v>
      </c>
      <c r="B590" s="68">
        <f>COUNTA(B564:B589)</f>
        <v>5</v>
      </c>
      <c r="C590" s="68">
        <f>COUNTA(C564:C589)</f>
        <v>26</v>
      </c>
      <c r="D590" s="67"/>
      <c r="E590" s="19"/>
      <c r="F590" s="19"/>
      <c r="G590" s="19"/>
      <c r="H590" s="116"/>
      <c r="I590" s="116"/>
      <c r="J590" s="217"/>
      <c r="K590" s="68">
        <f>COUNTA(K564:K589)</f>
        <v>5</v>
      </c>
      <c r="L590" s="68">
        <f>COUNTA(L564:L589)</f>
        <v>0</v>
      </c>
      <c r="M590" s="68">
        <f>COUNTA(M564:M589)</f>
        <v>0</v>
      </c>
      <c r="N590" s="20">
        <f>COUNTA(M564:M589)-COUNTA(L564:L589)</f>
        <v>0</v>
      </c>
      <c r="O590" s="68">
        <f>COUNTA(O564:O589)</f>
        <v>0</v>
      </c>
      <c r="P590" s="68">
        <f>COUNTA(P564:P589)</f>
        <v>26</v>
      </c>
      <c r="Q590" s="68">
        <f>COUNTA(Q564:Q589)</f>
        <v>0</v>
      </c>
      <c r="R590" s="67"/>
    </row>
    <row r="591" spans="1:18" s="74" customFormat="1" ht="25.5">
      <c r="A591" s="19" t="s">
        <v>1646</v>
      </c>
      <c r="B591" s="19">
        <f>SUM(B48,B65,B83,B144,B170,B208,B238,B255,B276,B295,B314,B330,B358,B432,B456,B477,B508,B562,B590)</f>
        <v>174</v>
      </c>
      <c r="C591" s="19">
        <f>SUM(C48,C65,C83,C144,C170,C208,C238,C255,C276,C295,C314,C330,C358,C432,C456,C477,C508,C562,C590)</f>
        <v>547</v>
      </c>
      <c r="D591" s="19"/>
      <c r="E591" s="19"/>
      <c r="F591" s="19"/>
      <c r="G591" s="19"/>
      <c r="H591" s="119"/>
      <c r="I591" s="119"/>
      <c r="J591" s="216"/>
      <c r="K591" s="19">
        <f aca="true" t="shared" si="0" ref="K591:P591">SUM(K48,K65,K83,K144,K170,K208,K238,K255,K276,K295,K314,K330,K358,K432,K456,K477,K508,K562,K590)</f>
        <v>177</v>
      </c>
      <c r="L591" s="19">
        <f t="shared" si="0"/>
        <v>197</v>
      </c>
      <c r="M591" s="19">
        <f t="shared" si="0"/>
        <v>216</v>
      </c>
      <c r="N591" s="19">
        <f t="shared" si="0"/>
        <v>19</v>
      </c>
      <c r="O591" s="19">
        <f t="shared" si="0"/>
        <v>118</v>
      </c>
      <c r="P591" s="19">
        <f t="shared" si="0"/>
        <v>213</v>
      </c>
      <c r="Q591" s="19">
        <f>Q590+Q562+Q508+Q477+Q456+Q432+Q358+Q330+Q314+Q295+Q276+Q255+Q238+Q208+Q170+Q144+Q83+Q65+Q48</f>
        <v>0</v>
      </c>
      <c r="R591" s="19"/>
    </row>
    <row r="593" ht="15">
      <c r="A593" s="222"/>
    </row>
  </sheetData>
  <sheetProtection/>
  <mergeCells count="420">
    <mergeCell ref="B381:B384"/>
    <mergeCell ref="A385:A386"/>
    <mergeCell ref="B385:B386"/>
    <mergeCell ref="A296:D296"/>
    <mergeCell ref="A364:A369"/>
    <mergeCell ref="A359:D359"/>
    <mergeCell ref="A433:D433"/>
    <mergeCell ref="A478:D478"/>
    <mergeCell ref="A422:A423"/>
    <mergeCell ref="B422:B423"/>
    <mergeCell ref="A451:A453"/>
    <mergeCell ref="B451:B453"/>
    <mergeCell ref="A420:A421"/>
    <mergeCell ref="B420:B421"/>
    <mergeCell ref="A381:A384"/>
    <mergeCell ref="A145:D145"/>
    <mergeCell ref="A171:D171"/>
    <mergeCell ref="B159:B160"/>
    <mergeCell ref="A157:A158"/>
    <mergeCell ref="B157:B158"/>
    <mergeCell ref="A167:A169"/>
    <mergeCell ref="F23:F25"/>
    <mergeCell ref="E23:E25"/>
    <mergeCell ref="G23:G25"/>
    <mergeCell ref="A221:A227"/>
    <mergeCell ref="A186:A187"/>
    <mergeCell ref="B210:B214"/>
    <mergeCell ref="A159:A160"/>
    <mergeCell ref="A49:D49"/>
    <mergeCell ref="A66:D66"/>
    <mergeCell ref="A84:D84"/>
    <mergeCell ref="A263:A269"/>
    <mergeCell ref="A257:A260"/>
    <mergeCell ref="B257:B260"/>
    <mergeCell ref="A261:A262"/>
    <mergeCell ref="B261:B262"/>
    <mergeCell ref="K564:K570"/>
    <mergeCell ref="K550:K551"/>
    <mergeCell ref="B364:B369"/>
    <mergeCell ref="B186:B187"/>
    <mergeCell ref="B307:B313"/>
    <mergeCell ref="B219:B220"/>
    <mergeCell ref="A209:D209"/>
    <mergeCell ref="A239:D239"/>
    <mergeCell ref="A256:D256"/>
    <mergeCell ref="A277:D277"/>
    <mergeCell ref="K547:K549"/>
    <mergeCell ref="K553:K555"/>
    <mergeCell ref="K556:K558"/>
    <mergeCell ref="K559:K561"/>
    <mergeCell ref="K571:K573"/>
    <mergeCell ref="K574:K577"/>
    <mergeCell ref="K578:K584"/>
    <mergeCell ref="K585:K589"/>
    <mergeCell ref="K540:K546"/>
    <mergeCell ref="K504:K505"/>
    <mergeCell ref="K506:K507"/>
    <mergeCell ref="K510:K513"/>
    <mergeCell ref="K514:K515"/>
    <mergeCell ref="K518:K520"/>
    <mergeCell ref="K521:K523"/>
    <mergeCell ref="K524:K526"/>
    <mergeCell ref="K499:K503"/>
    <mergeCell ref="K479:K483"/>
    <mergeCell ref="K534:K536"/>
    <mergeCell ref="K537:K539"/>
    <mergeCell ref="K485:K486"/>
    <mergeCell ref="K487:K492"/>
    <mergeCell ref="K493:K496"/>
    <mergeCell ref="K497:K498"/>
    <mergeCell ref="K437:K442"/>
    <mergeCell ref="K444:K450"/>
    <mergeCell ref="K467:K470"/>
    <mergeCell ref="K471:K476"/>
    <mergeCell ref="K458:K463"/>
    <mergeCell ref="K464:K466"/>
    <mergeCell ref="K451:K453"/>
    <mergeCell ref="K454:K455"/>
    <mergeCell ref="K428:K429"/>
    <mergeCell ref="K430:K431"/>
    <mergeCell ref="K434:K436"/>
    <mergeCell ref="K420:K421"/>
    <mergeCell ref="K422:K423"/>
    <mergeCell ref="K416:K417"/>
    <mergeCell ref="K418:K419"/>
    <mergeCell ref="K424:K425"/>
    <mergeCell ref="K426:K427"/>
    <mergeCell ref="K405:K407"/>
    <mergeCell ref="K408:K409"/>
    <mergeCell ref="K410:K412"/>
    <mergeCell ref="K413:K415"/>
    <mergeCell ref="K397:K398"/>
    <mergeCell ref="K381:K384"/>
    <mergeCell ref="K385:K386"/>
    <mergeCell ref="K399:K404"/>
    <mergeCell ref="K376:K380"/>
    <mergeCell ref="K388:K390"/>
    <mergeCell ref="K391:K393"/>
    <mergeCell ref="K394:K396"/>
    <mergeCell ref="K352:K357"/>
    <mergeCell ref="K360:K363"/>
    <mergeCell ref="K371:K375"/>
    <mergeCell ref="K364:K369"/>
    <mergeCell ref="K333:K336"/>
    <mergeCell ref="K337:K341"/>
    <mergeCell ref="K342:K345"/>
    <mergeCell ref="K347:K351"/>
    <mergeCell ref="K300:K306"/>
    <mergeCell ref="K307:K313"/>
    <mergeCell ref="K317:K322"/>
    <mergeCell ref="K323:K329"/>
    <mergeCell ref="K257:K260"/>
    <mergeCell ref="K261:K262"/>
    <mergeCell ref="K280:K284"/>
    <mergeCell ref="K285:K286"/>
    <mergeCell ref="K263:K269"/>
    <mergeCell ref="K270:K275"/>
    <mergeCell ref="K287:K291"/>
    <mergeCell ref="K297:K298"/>
    <mergeCell ref="K228:K232"/>
    <mergeCell ref="K233:K237"/>
    <mergeCell ref="K240:K247"/>
    <mergeCell ref="K248:K254"/>
    <mergeCell ref="K210:K214"/>
    <mergeCell ref="K215:K218"/>
    <mergeCell ref="K219:K220"/>
    <mergeCell ref="K221:K227"/>
    <mergeCell ref="K196:K197"/>
    <mergeCell ref="K198:K199"/>
    <mergeCell ref="K200:K204"/>
    <mergeCell ref="K205:K207"/>
    <mergeCell ref="K189:K192"/>
    <mergeCell ref="K193:K195"/>
    <mergeCell ref="K172:K174"/>
    <mergeCell ref="K175:K179"/>
    <mergeCell ref="K164:K165"/>
    <mergeCell ref="K167:K169"/>
    <mergeCell ref="K180:K185"/>
    <mergeCell ref="K186:K187"/>
    <mergeCell ref="K148:K149"/>
    <mergeCell ref="K154:K155"/>
    <mergeCell ref="K157:K158"/>
    <mergeCell ref="K159:K160"/>
    <mergeCell ref="K128:K130"/>
    <mergeCell ref="K131:K136"/>
    <mergeCell ref="K137:K143"/>
    <mergeCell ref="K146:K147"/>
    <mergeCell ref="K108:K110"/>
    <mergeCell ref="K111:K115"/>
    <mergeCell ref="K117:K120"/>
    <mergeCell ref="K121:K127"/>
    <mergeCell ref="K85:K87"/>
    <mergeCell ref="K90:K92"/>
    <mergeCell ref="K93:K99"/>
    <mergeCell ref="K102:K107"/>
    <mergeCell ref="K67:K69"/>
    <mergeCell ref="K70:K72"/>
    <mergeCell ref="K73:K78"/>
    <mergeCell ref="K79:K82"/>
    <mergeCell ref="K36:K41"/>
    <mergeCell ref="K42:K44"/>
    <mergeCell ref="K45:K47"/>
    <mergeCell ref="K50:K51"/>
    <mergeCell ref="A585:A589"/>
    <mergeCell ref="B585:B589"/>
    <mergeCell ref="A528:A530"/>
    <mergeCell ref="B528:B530"/>
    <mergeCell ref="A537:A539"/>
    <mergeCell ref="B537:B539"/>
    <mergeCell ref="A553:A555"/>
    <mergeCell ref="B553:B555"/>
    <mergeCell ref="A578:A584"/>
    <mergeCell ref="B578:B584"/>
    <mergeCell ref="B514:B515"/>
    <mergeCell ref="A504:A505"/>
    <mergeCell ref="B540:B546"/>
    <mergeCell ref="A521:A523"/>
    <mergeCell ref="A510:A513"/>
    <mergeCell ref="B510:B513"/>
    <mergeCell ref="A509:D509"/>
    <mergeCell ref="A563:D563"/>
    <mergeCell ref="A479:A483"/>
    <mergeCell ref="B479:B483"/>
    <mergeCell ref="A497:A498"/>
    <mergeCell ref="B497:B498"/>
    <mergeCell ref="A487:A492"/>
    <mergeCell ref="A485:A486"/>
    <mergeCell ref="B485:B486"/>
    <mergeCell ref="B487:B492"/>
    <mergeCell ref="A493:A496"/>
    <mergeCell ref="B493:B496"/>
    <mergeCell ref="A467:A470"/>
    <mergeCell ref="B467:B470"/>
    <mergeCell ref="A471:A476"/>
    <mergeCell ref="B471:B476"/>
    <mergeCell ref="A444:A450"/>
    <mergeCell ref="B444:B450"/>
    <mergeCell ref="A458:A463"/>
    <mergeCell ref="B458:B463"/>
    <mergeCell ref="A454:A455"/>
    <mergeCell ref="B454:B455"/>
    <mergeCell ref="A457:C457"/>
    <mergeCell ref="A342:A345"/>
    <mergeCell ref="B342:B345"/>
    <mergeCell ref="A410:A412"/>
    <mergeCell ref="B410:B412"/>
    <mergeCell ref="A397:A398"/>
    <mergeCell ref="B397:B398"/>
    <mergeCell ref="A399:A404"/>
    <mergeCell ref="B399:B404"/>
    <mergeCell ref="B405:B407"/>
    <mergeCell ref="A391:A393"/>
    <mergeCell ref="A337:A341"/>
    <mergeCell ref="B337:B341"/>
    <mergeCell ref="A323:A329"/>
    <mergeCell ref="B323:B329"/>
    <mergeCell ref="A331:D331"/>
    <mergeCell ref="A270:A275"/>
    <mergeCell ref="B270:B275"/>
    <mergeCell ref="A333:A336"/>
    <mergeCell ref="B333:B336"/>
    <mergeCell ref="A300:A306"/>
    <mergeCell ref="A315:D315"/>
    <mergeCell ref="A280:A286"/>
    <mergeCell ref="B280:B286"/>
    <mergeCell ref="A128:A130"/>
    <mergeCell ref="B128:B130"/>
    <mergeCell ref="A131:A136"/>
    <mergeCell ref="B263:B269"/>
    <mergeCell ref="A233:A237"/>
    <mergeCell ref="B233:B237"/>
    <mergeCell ref="A228:A232"/>
    <mergeCell ref="B200:B204"/>
    <mergeCell ref="A180:A185"/>
    <mergeCell ref="B180:B185"/>
    <mergeCell ref="B167:B169"/>
    <mergeCell ref="A172:A174"/>
    <mergeCell ref="B172:B174"/>
    <mergeCell ref="A248:A254"/>
    <mergeCell ref="B248:B254"/>
    <mergeCell ref="A205:A207"/>
    <mergeCell ref="B205:B207"/>
    <mergeCell ref="A210:A214"/>
    <mergeCell ref="A198:A199"/>
    <mergeCell ref="B131:B136"/>
    <mergeCell ref="A137:A143"/>
    <mergeCell ref="B137:B143"/>
    <mergeCell ref="B90:B92"/>
    <mergeCell ref="A108:A110"/>
    <mergeCell ref="B108:B110"/>
    <mergeCell ref="A93:A99"/>
    <mergeCell ref="B93:B99"/>
    <mergeCell ref="A121:A127"/>
    <mergeCell ref="B121:B127"/>
    <mergeCell ref="A85:A87"/>
    <mergeCell ref="B102:B107"/>
    <mergeCell ref="A102:A107"/>
    <mergeCell ref="A1:R1"/>
    <mergeCell ref="A2:R2"/>
    <mergeCell ref="A3:A5"/>
    <mergeCell ref="B3:B5"/>
    <mergeCell ref="C3:C5"/>
    <mergeCell ref="D3:D5"/>
    <mergeCell ref="R3:R5"/>
    <mergeCell ref="O3:Q3"/>
    <mergeCell ref="Q4:Q5"/>
    <mergeCell ref="O4:O5"/>
    <mergeCell ref="L3:N3"/>
    <mergeCell ref="N4:N5"/>
    <mergeCell ref="P4:P5"/>
    <mergeCell ref="A7:A8"/>
    <mergeCell ref="A13:A14"/>
    <mergeCell ref="B7:B8"/>
    <mergeCell ref="M4:M5"/>
    <mergeCell ref="L4:L5"/>
    <mergeCell ref="K7:K8"/>
    <mergeCell ref="E3:G4"/>
    <mergeCell ref="H3:J4"/>
    <mergeCell ref="K3:K5"/>
    <mergeCell ref="A6:D6"/>
    <mergeCell ref="A73:A78"/>
    <mergeCell ref="B15:B18"/>
    <mergeCell ref="A15:A18"/>
    <mergeCell ref="A19:A22"/>
    <mergeCell ref="A45:A47"/>
    <mergeCell ref="A67:A69"/>
    <mergeCell ref="B19:B22"/>
    <mergeCell ref="A23:A25"/>
    <mergeCell ref="B23:B25"/>
    <mergeCell ref="K13:K14"/>
    <mergeCell ref="B42:B44"/>
    <mergeCell ref="B73:B78"/>
    <mergeCell ref="B67:B69"/>
    <mergeCell ref="B13:B14"/>
    <mergeCell ref="K15:K18"/>
    <mergeCell ref="K19:K22"/>
    <mergeCell ref="K23:K25"/>
    <mergeCell ref="K26:K29"/>
    <mergeCell ref="K30:K35"/>
    <mergeCell ref="A26:A29"/>
    <mergeCell ref="B26:B29"/>
    <mergeCell ref="B45:B47"/>
    <mergeCell ref="A50:A51"/>
    <mergeCell ref="B50:B51"/>
    <mergeCell ref="A30:A35"/>
    <mergeCell ref="B30:B35"/>
    <mergeCell ref="A36:A41"/>
    <mergeCell ref="B36:B41"/>
    <mergeCell ref="A42:A44"/>
    <mergeCell ref="A70:A72"/>
    <mergeCell ref="A111:A115"/>
    <mergeCell ref="B111:B115"/>
    <mergeCell ref="A117:A120"/>
    <mergeCell ref="B117:B120"/>
    <mergeCell ref="A79:A82"/>
    <mergeCell ref="B79:B82"/>
    <mergeCell ref="B70:B72"/>
    <mergeCell ref="B85:B87"/>
    <mergeCell ref="A90:A92"/>
    <mergeCell ref="A146:A147"/>
    <mergeCell ref="B146:B147"/>
    <mergeCell ref="A164:A165"/>
    <mergeCell ref="B164:B165"/>
    <mergeCell ref="A148:A149"/>
    <mergeCell ref="B148:B149"/>
    <mergeCell ref="A154:A155"/>
    <mergeCell ref="B154:B155"/>
    <mergeCell ref="B221:B227"/>
    <mergeCell ref="A196:A197"/>
    <mergeCell ref="B196:B197"/>
    <mergeCell ref="A200:A204"/>
    <mergeCell ref="B198:B199"/>
    <mergeCell ref="A189:A192"/>
    <mergeCell ref="B189:B192"/>
    <mergeCell ref="A193:A195"/>
    <mergeCell ref="B193:B195"/>
    <mergeCell ref="B228:B232"/>
    <mergeCell ref="A240:A247"/>
    <mergeCell ref="B240:B247"/>
    <mergeCell ref="A347:A351"/>
    <mergeCell ref="B347:B351"/>
    <mergeCell ref="A287:A291"/>
    <mergeCell ref="A317:A322"/>
    <mergeCell ref="B317:B322"/>
    <mergeCell ref="B287:B291"/>
    <mergeCell ref="A297:A298"/>
    <mergeCell ref="B297:B298"/>
    <mergeCell ref="B300:B306"/>
    <mergeCell ref="A307:A313"/>
    <mergeCell ref="A376:A380"/>
    <mergeCell ref="B376:B380"/>
    <mergeCell ref="A352:A357"/>
    <mergeCell ref="B352:B357"/>
    <mergeCell ref="A360:A363"/>
    <mergeCell ref="B360:B363"/>
    <mergeCell ref="A371:A375"/>
    <mergeCell ref="A550:A552"/>
    <mergeCell ref="B550:B552"/>
    <mergeCell ref="B518:B520"/>
    <mergeCell ref="B408:B409"/>
    <mergeCell ref="B499:B503"/>
    <mergeCell ref="A408:A409"/>
    <mergeCell ref="A426:A427"/>
    <mergeCell ref="A464:A466"/>
    <mergeCell ref="B464:B466"/>
    <mergeCell ref="B434:B436"/>
    <mergeCell ref="A547:A549"/>
    <mergeCell ref="B547:B549"/>
    <mergeCell ref="A518:A520"/>
    <mergeCell ref="A534:A536"/>
    <mergeCell ref="A540:A546"/>
    <mergeCell ref="B534:B536"/>
    <mergeCell ref="A524:A526"/>
    <mergeCell ref="B524:B526"/>
    <mergeCell ref="A574:A577"/>
    <mergeCell ref="B574:B577"/>
    <mergeCell ref="A556:A558"/>
    <mergeCell ref="B556:B558"/>
    <mergeCell ref="A559:A561"/>
    <mergeCell ref="A571:A573"/>
    <mergeCell ref="B571:B573"/>
    <mergeCell ref="B564:B570"/>
    <mergeCell ref="B559:B561"/>
    <mergeCell ref="A564:A570"/>
    <mergeCell ref="A388:A390"/>
    <mergeCell ref="B388:B390"/>
    <mergeCell ref="A394:A396"/>
    <mergeCell ref="A434:A436"/>
    <mergeCell ref="B418:B419"/>
    <mergeCell ref="A413:A415"/>
    <mergeCell ref="B391:B393"/>
    <mergeCell ref="B426:B427"/>
    <mergeCell ref="A428:A429"/>
    <mergeCell ref="B428:B429"/>
    <mergeCell ref="B437:B442"/>
    <mergeCell ref="A437:A442"/>
    <mergeCell ref="A405:A407"/>
    <mergeCell ref="B394:B396"/>
    <mergeCell ref="A430:A431"/>
    <mergeCell ref="B430:B431"/>
    <mergeCell ref="A215:A218"/>
    <mergeCell ref="A219:A220"/>
    <mergeCell ref="B424:B425"/>
    <mergeCell ref="A424:A425"/>
    <mergeCell ref="A416:A417"/>
    <mergeCell ref="B416:B417"/>
    <mergeCell ref="A418:A419"/>
    <mergeCell ref="B215:B218"/>
    <mergeCell ref="B371:B375"/>
    <mergeCell ref="B413:B415"/>
    <mergeCell ref="A499:A503"/>
    <mergeCell ref="A506:A507"/>
    <mergeCell ref="B506:B507"/>
    <mergeCell ref="B504:B505"/>
    <mergeCell ref="K531:K532"/>
    <mergeCell ref="A531:A532"/>
    <mergeCell ref="B531:B532"/>
    <mergeCell ref="A514:A515"/>
    <mergeCell ref="B521:B523"/>
    <mergeCell ref="K528:K530"/>
  </mergeCells>
  <printOptions horizontalCentered="1"/>
  <pageMargins left="0.31496062992125984" right="0.31496062992125984" top="0.9055118110236221" bottom="0.4724409448818898" header="0.31496062992125984" footer="0.1968503937007874"/>
  <pageSetup fitToHeight="0" fitToWidth="1" horizontalDpi="600" verticalDpi="600" orientation="landscape" paperSize="9" scale="90" r:id="rId1"/>
  <headerFooter alignWithMargins="0">
    <oddFooter>&amp;R&amp;"Times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2016-01-08T07:11:09Z</cp:lastPrinted>
  <dcterms:created xsi:type="dcterms:W3CDTF">2011-05-18T08:16:50Z</dcterms:created>
  <dcterms:modified xsi:type="dcterms:W3CDTF">2016-08-01T08:55:13Z</dcterms:modified>
  <cp:category/>
  <cp:version/>
  <cp:contentType/>
  <cp:contentStatus/>
</cp:coreProperties>
</file>